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llection\SALVAGE\ADM001 ACT+3 (Departmental Management and Administration)\2025\REPOSEIDOS\VENTAS\"/>
    </mc:Choice>
  </mc:AlternateContent>
  <xr:revisionPtr revIDLastSave="0" documentId="13_ncr:1_{F66D10C4-F537-41F5-9366-4E363C9329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  <sheet name="Hoja1" sheetId="3" state="hidden" r:id="rId2"/>
    <sheet name="Base" sheetId="2" state="hidden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2" l="1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" i="2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D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tc={D03F159A-CC70-4D7C-BB38-C2C335005450}</author>
    <author>tc={C338CFE7-7CBD-4B7C-947D-A5697422954A}</author>
    <author>tc={C2866718-1508-4177-A42E-D9362203596F}</author>
    <author>tc={34AAA5B9-9DA0-4DF4-8B9C-673FAA9A23EB}</author>
    <author>tc={60640816-45CF-4405-8946-323D7E87B3AA}</author>
    <author>tc={E729C0A5-0DE8-4FBE-9534-16112C60FFCC}</author>
    <author>tc={89714BD5-FF63-44A6-98C1-2CFEE08281E0}</author>
    <author>tc={CD6E5EA0-4A2F-4818-BE5E-4D964916CE46}</author>
    <author>tc={42701ECE-234D-4E02-8057-577199AC7315}</author>
    <author>tc={E4401939-80E0-4ABC-A69C-7F04C41BD256}</author>
    <author>tc={0CE64DA7-AF32-40ED-BCB9-E535BCDA0E94}</author>
    <author>tc={A6980D41-3BF2-4874-AA52-3257F8EA742E}</author>
    <author>tc={77C0CA06-61A1-45A5-9F36-5FE48E6787DA}</author>
    <author>tc={8207DC0B-CBC8-4376-B2E2-991B9248DE29}</author>
    <author>tc={7FABFFC3-9243-4B6D-8F68-0600A04D0322}</author>
  </authors>
  <commentList>
    <comment ref="B2" authorId="0" shapeId="0" xr:uid="{D03F159A-CC70-4D7C-BB38-C2C33500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OK OFICIOS</t>
      </text>
    </comment>
    <comment ref="B24" authorId="1" shapeId="0" xr:uid="{C338CFE7-7CBD-4B7C-947D-A5697422954A}">
      <text>
        <t>[Threaded comment]
Your version of Excel allows you to read this threaded comment; however, any edits to it will get removed if the file is opened in a newer version of Excel. Learn more: https://go.microsoft.com/fwlink/?linkid=870924
Comment:
    CAMBIA DE PARQUEADERO SIN CONVENIO PARQUEADERO LA 69 DE LA COOR E INGRESA A CAPTUCOL</t>
      </text>
    </comment>
    <comment ref="B40" authorId="2" shapeId="0" xr:uid="{C2866718-1508-4177-A42E-D9362203596F}">
      <text>
        <t>[Threaded comment]
Your version of Excel allows you to read this threaded comment; however, any edits to it will get removed if the file is opened in a newer version of Excel. Learn more: https://go.microsoft.com/fwlink/?linkid=870924
Comment:
    HONORARIOS 9%</t>
      </text>
    </comment>
    <comment ref="B41" authorId="3" shapeId="0" xr:uid="{34AAA5B9-9DA0-4DF4-8B9C-673FAA9A23EB}">
      <text>
        <t>[Threaded comment]
Your version of Excel allows you to read this threaded comment; however, any edits to it will get removed if the file is opened in a newer version of Excel. Learn more: https://go.microsoft.com/fwlink/?linkid=870924
Comment:
    NO REQUIERE OFICIOS</t>
      </text>
    </comment>
    <comment ref="B61" authorId="4" shapeId="0" xr:uid="{60640816-45CF-4405-8946-323D7E87B3AA}">
      <text>
        <t>[Threaded comment]
Your version of Excel allows you to read this threaded comment; however, any edits to it will get removed if the file is opened in a newer version of Excel. Learn more: https://go.microsoft.com/fwlink/?linkid=870924
Comment:
    CAMBIA DE PARQUEADERO SIN CONVENIO EMBARGOS COLOMBIA E INGRESA A LA PRINCIPAL</t>
      </text>
    </comment>
    <comment ref="B62" authorId="5" shapeId="0" xr:uid="{E729C0A5-0DE8-4FBE-9534-16112C60FFCC}">
      <text>
        <t>[Threaded comment]
Your version of Excel allows you to read this threaded comment; however, any edits to it will get removed if the file is opened in a newer version of Excel. Learn more: https://go.microsoft.com/fwlink/?linkid=870924
Comment:
    CAMBIA DE PARQUEADERO SIN CONVENIO EMBARGOS COLOMBIA E INGRESA A LA PRINCIPAL</t>
      </text>
    </comment>
    <comment ref="B63" authorId="6" shapeId="0" xr:uid="{89714BD5-FF63-44A6-98C1-2CFEE08281E0}">
      <text>
        <t>[Threaded comment]
Your version of Excel allows you to read this threaded comment; however, any edits to it will get removed if the file is opened in a newer version of Excel. Learn more: https://go.microsoft.com/fwlink/?linkid=870924
Comment:
    CAMBIA DE PARQUEADERO SIN CONVENIO EMBARGOS COLOMBIA E INGRESA A LA PRINCIPAL</t>
      </text>
    </comment>
    <comment ref="B64" authorId="7" shapeId="0" xr:uid="{CD6E5EA0-4A2F-4818-BE5E-4D964916CE46}">
      <text>
        <t>[Threaded comment]
Your version of Excel allows you to read this threaded comment; however, any edits to it will get removed if the file is opened in a newer version of Excel. Learn more: https://go.microsoft.com/fwlink/?linkid=870924
Comment:
    CAMBIA DE PARQUEADERO SIN CONVENIO EMBARGOS COLOMBIA E INGRESA A LA PRINCIPAL</t>
      </text>
    </comment>
    <comment ref="B65" authorId="8" shapeId="0" xr:uid="{42701ECE-234D-4E02-8057-577199AC7315}">
      <text>
        <t>[Threaded comment]
Your version of Excel allows you to read this threaded comment; however, any edits to it will get removed if the file is opened in a newer version of Excel. Learn more: https://go.microsoft.com/fwlink/?linkid=870924
Comment:
    Ya tiene oficios completos</t>
      </text>
    </comment>
    <comment ref="B66" authorId="9" shapeId="0" xr:uid="{E4401939-80E0-4ABC-A69C-7F04C41BD256}">
      <text>
        <t>[Threaded comment]
Your version of Excel allows you to read this threaded comment; however, any edits to it will get removed if the file is opened in a newer version of Excel. Learn more: https://go.microsoft.com/fwlink/?linkid=870924
Comment:
    CAMBIA DE PARQUEADERO SIN CONVENIO J &amp; L E INGRESA A LA PRINCIPAL</t>
      </text>
    </comment>
    <comment ref="B67" authorId="10" shapeId="0" xr:uid="{0CE64DA7-AF32-40ED-BCB9-E535BCDA0E94}">
      <text>
        <t>[Threaded comment]
Your version of Excel allows you to read this threaded comment; however, any edits to it will get removed if the file is opened in a newer version of Excel. Learn more: https://go.microsoft.com/fwlink/?linkid=870924
Comment:
    CAMBIA DE PARQUEADERO EMBARGOS COLOMBIA E INGRESA A LA PRINCIPAL</t>
      </text>
    </comment>
    <comment ref="B77" authorId="11" shapeId="0" xr:uid="{A6980D41-3BF2-4874-AA52-3257F8EA742E}">
      <text>
        <t>[Threaded comment]
Your version of Excel allows you to read this threaded comment; however, any edits to it will get removed if the file is opened in a newer version of Excel. Learn more: https://go.microsoft.com/fwlink/?linkid=870924
Comment:
    CAMBIA DE PARQUEADERO SIN CONVENIO CAPTUCAR E INGRESA A SIA</t>
      </text>
    </comment>
    <comment ref="B85" authorId="12" shapeId="0" xr:uid="{77C0CA06-61A1-45A5-9F36-5FE48E6787DA}">
      <text>
        <t>[Threaded comment]
Your version of Excel allows you to read this threaded comment; however, any edits to it will get removed if the file is opened in a newer version of Excel. Learn more: https://go.microsoft.com/fwlink/?linkid=870924
Comment:
    CAMBIA DE PARQUEADERO SIN CONVENIO EMBARGOS COLOMBIA E INGRESA A SIA</t>
      </text>
    </comment>
    <comment ref="B86" authorId="13" shapeId="0" xr:uid="{8207DC0B-CBC8-4376-B2E2-991B9248DE29}">
      <text>
        <t>[Threaded comment]
Your version of Excel allows you to read this threaded comment; however, any edits to it will get removed if the file is opened in a newer version of Excel. Learn more: https://go.microsoft.com/fwlink/?linkid=870924
Comment:
    Cambia de parqueadero sin convenio embargos colombia e ingresa a sia</t>
      </text>
    </comment>
    <comment ref="B181" authorId="14" shapeId="0" xr:uid="{7FABFFC3-9243-4B6D-8F68-0600A04D0322}">
      <text>
        <t>[Threaded comment]
Your version of Excel allows you to read this threaded comment; however, any edits to it will get removed if the file is opened in a newer version of Excel. Learn more: https://go.microsoft.com/fwlink/?linkid=870924
Comment:
    CARRO CON SINIESTRO TODA LA PARTE DERECHA</t>
      </text>
    </comment>
  </commentList>
</comments>
</file>

<file path=xl/sharedStrings.xml><?xml version="1.0" encoding="utf-8"?>
<sst xmlns="http://schemas.openxmlformats.org/spreadsheetml/2006/main" count="127" uniqueCount="127">
  <si>
    <t>Ciudad y Fecha  ________________________________________</t>
  </si>
  <si>
    <t>GM FINANCIAL COLOMBIA S.A.</t>
  </si>
  <si>
    <t>Por medio de la presente me permito presentar la(s) siguiente(s) oferta (s):</t>
  </si>
  <si>
    <t>N°</t>
  </si>
  <si>
    <t>PLACA</t>
  </si>
  <si>
    <t>MARCA - CLASE</t>
  </si>
  <si>
    <t>VALOR DE LA OFERTA</t>
  </si>
  <si>
    <t>FORMATO OFERTAS DE VEHICULOS GM Financial</t>
  </si>
  <si>
    <r>
      <t xml:space="preserve">Estoy dispuesto(a) a cancelar en un término no mayor a 3 días hábiles después de que se me informe que mi oferta fue aprobada, e inmediatamente informaré y enviaré soporte por correo electrónico a </t>
    </r>
    <r>
      <rPr>
        <sz val="11"/>
        <color rgb="FF0070C0"/>
        <rFont val="Overpass"/>
      </rPr>
      <t>coreposeidosgmf@gmfinancial.com</t>
    </r>
    <r>
      <rPr>
        <sz val="11"/>
        <color theme="1"/>
        <rFont val="Overpass"/>
      </rPr>
      <t xml:space="preserve"> de la transacción realizada.</t>
    </r>
  </si>
  <si>
    <t>Manifiesto conocer el estado y lugar en el que se encuentran los vehículos sobre los cuales presento oferta. en consecuencia, acepto y entiendo que Gm Financial de Colombia s.a., no se hace responsable por el estado del vehículo en el momento de la entrega. y que por tratarse de vehículos recuperados por la vía judicial no tienen ninguna garantía.</t>
  </si>
  <si>
    <t>Así mismo acepto y entiendo que asumiré el prorrateo de los gastos de impuestos, SOAT, RTM y gastos de traspaso y servicios de los vehículos que me sean adjudicados.</t>
  </si>
  <si>
    <t>Versión 0323 GM Financial Colombia S.A</t>
  </si>
  <si>
    <t>Ciudad</t>
  </si>
  <si>
    <t>Señores:</t>
  </si>
  <si>
    <t>Diligencie este formato de ofertas con el procesador directamente en el excel, NO se aceptan formatos diligenciados a mano , no deben venir ofertas duplicadas. (De presentarse algunas de estas alteraciones no se tendrán en cuenta las ofertas).</t>
  </si>
  <si>
    <t>En mi calidad de Oferente/Cliente yo:______________________________________________identificado:_____________________________</t>
  </si>
  <si>
    <t>declaro que estoy de acuerdo con las ofertas aca presentadas.</t>
  </si>
  <si>
    <t>LMX239</t>
  </si>
  <si>
    <t>LQX238</t>
  </si>
  <si>
    <t>GHK446</t>
  </si>
  <si>
    <t>LPS763</t>
  </si>
  <si>
    <t>IYY690</t>
  </si>
  <si>
    <t>JTN524</t>
  </si>
  <si>
    <t>LEX933</t>
  </si>
  <si>
    <t>LEY828</t>
  </si>
  <si>
    <t>LLK284</t>
  </si>
  <si>
    <t>LSR463</t>
  </si>
  <si>
    <t>LST607</t>
  </si>
  <si>
    <t>KQX614</t>
  </si>
  <si>
    <t>FQM619</t>
  </si>
  <si>
    <t>JQY000</t>
  </si>
  <si>
    <t>KCM744</t>
  </si>
  <si>
    <t>KNL253</t>
  </si>
  <si>
    <t>KSZ425</t>
  </si>
  <si>
    <t>KZN080</t>
  </si>
  <si>
    <t>LJM583</t>
  </si>
  <si>
    <t>LRM676</t>
  </si>
  <si>
    <t>KRQ210</t>
  </si>
  <si>
    <t>LPU723</t>
  </si>
  <si>
    <t>NFV997</t>
  </si>
  <si>
    <t>KRN484</t>
  </si>
  <si>
    <t>KRR177</t>
  </si>
  <si>
    <t>KUS047</t>
  </si>
  <si>
    <t>LGT771</t>
  </si>
  <si>
    <t>LLV539</t>
  </si>
  <si>
    <t>FXQ510</t>
  </si>
  <si>
    <t>JHW385</t>
  </si>
  <si>
    <t>LLM423</t>
  </si>
  <si>
    <t>LIM646</t>
  </si>
  <si>
    <t>LIM875</t>
  </si>
  <si>
    <t>KSZ392</t>
  </si>
  <si>
    <t>GHK998</t>
  </si>
  <si>
    <t>LEK756</t>
  </si>
  <si>
    <t>LHP960</t>
  </si>
  <si>
    <t>LPX885</t>
  </si>
  <si>
    <t>LZK765</t>
  </si>
  <si>
    <t>AKK713</t>
  </si>
  <si>
    <t>LHN585</t>
  </si>
  <si>
    <t>JTU918</t>
  </si>
  <si>
    <t>KZN017</t>
  </si>
  <si>
    <t>LMN905</t>
  </si>
  <si>
    <t>LNQ243</t>
  </si>
  <si>
    <t>LRM170</t>
  </si>
  <si>
    <t>LRM233</t>
  </si>
  <si>
    <t>LRM420</t>
  </si>
  <si>
    <t>LRM611</t>
  </si>
  <si>
    <t>MXT924</t>
  </si>
  <si>
    <t>NQN186</t>
  </si>
  <si>
    <t>LIX095</t>
  </si>
  <si>
    <t>LTZ288</t>
  </si>
  <si>
    <t>LYZ021</t>
  </si>
  <si>
    <t>LGR645</t>
  </si>
  <si>
    <t>LKQ589</t>
  </si>
  <si>
    <t>LKR944</t>
  </si>
  <si>
    <t>LKS348</t>
  </si>
  <si>
    <t>LSN086</t>
  </si>
  <si>
    <t>LLL888</t>
  </si>
  <si>
    <t>JRO822</t>
  </si>
  <si>
    <t>KXU516</t>
  </si>
  <si>
    <t>LIM998</t>
  </si>
  <si>
    <t>LIU767</t>
  </si>
  <si>
    <t>LNR092</t>
  </si>
  <si>
    <t>LUZ838</t>
  </si>
  <si>
    <t>LXS103</t>
  </si>
  <si>
    <t>NIR517</t>
  </si>
  <si>
    <t>KZX089</t>
  </si>
  <si>
    <t>KWU948</t>
  </si>
  <si>
    <t>LIK749</t>
  </si>
  <si>
    <t>LIM583</t>
  </si>
  <si>
    <t>LPP372</t>
  </si>
  <si>
    <t>LQO329</t>
  </si>
  <si>
    <t>KVS099</t>
  </si>
  <si>
    <t>LPK737</t>
  </si>
  <si>
    <t>JFZ020</t>
  </si>
  <si>
    <t>LRU095</t>
  </si>
  <si>
    <t>LWQ684</t>
  </si>
  <si>
    <t>LWR913</t>
  </si>
  <si>
    <t>NBM654</t>
  </si>
  <si>
    <t>JNO552</t>
  </si>
  <si>
    <t>KTW129</t>
  </si>
  <si>
    <t>LFV581</t>
  </si>
  <si>
    <t>LHZ209</t>
  </si>
  <si>
    <t>LJP402</t>
  </si>
  <si>
    <t>LKN074</t>
  </si>
  <si>
    <t>LNV571</t>
  </si>
  <si>
    <t>LTU147</t>
  </si>
  <si>
    <t>LUN328</t>
  </si>
  <si>
    <t>LZN862</t>
  </si>
  <si>
    <t>NFV970</t>
  </si>
  <si>
    <t>NFY643</t>
  </si>
  <si>
    <t>NGL410</t>
  </si>
  <si>
    <t>KTL016</t>
  </si>
  <si>
    <t>LRM419</t>
  </si>
  <si>
    <t>IDQ397</t>
  </si>
  <si>
    <t>LEZ506</t>
  </si>
  <si>
    <t>LFK903</t>
  </si>
  <si>
    <t>LKX839</t>
  </si>
  <si>
    <t>LSS014</t>
  </si>
  <si>
    <t>LST053</t>
  </si>
  <si>
    <t>LYQ395</t>
  </si>
  <si>
    <t>LGQ097</t>
  </si>
  <si>
    <t>LRX443</t>
  </si>
  <si>
    <t>LXK499</t>
  </si>
  <si>
    <t>KZN397</t>
  </si>
  <si>
    <t>LRQ342</t>
  </si>
  <si>
    <t>KJC444</t>
  </si>
  <si>
    <t>KYV890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</si>
</sst>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Overpass"/>
    </font>
    <font>
      <b/>
      <i/>
      <sz val="11"/>
      <color theme="1"/>
      <name val="Overpass"/>
    </font>
    <font>
      <b/>
      <sz val="11"/>
      <color theme="1"/>
      <name val="Overpass"/>
    </font>
    <font>
      <b/>
      <u/>
      <sz val="11"/>
      <color theme="1"/>
      <name val="Overpass"/>
    </font>
    <font>
      <i/>
      <sz val="11"/>
      <color theme="1"/>
      <name val="Overpass"/>
    </font>
    <font>
      <sz val="11"/>
      <color rgb="FF0070C0"/>
      <name val="Overpass"/>
    </font>
    <font>
      <sz val="9"/>
      <color indexed="81"/>
      <name val="Tahoma"/>
      <charset val="1"/>
    </font>
    <font>
      <sz val="14"/>
      <color theme="1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2" fontId="3" fillId="0" borderId="1" xfId="1" applyFont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</cellXfs>
  <cellStyles count="2">
    <cellStyle name="Currency [0]" xfId="1" builtinId="7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136</xdr:row>
      <xdr:rowOff>0</xdr:rowOff>
    </xdr:from>
    <xdr:to>
      <xdr:col>10</xdr:col>
      <xdr:colOff>581025</xdr:colOff>
      <xdr:row>136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534025" y="47043975"/>
          <a:ext cx="1143000" cy="190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Versión 3.0 Abril 2019</a:t>
          </a:r>
        </a:p>
      </xdr:txBody>
    </xdr:sp>
    <xdr:clientData/>
  </xdr:twoCellAnchor>
  <xdr:twoCellAnchor>
    <xdr:from>
      <xdr:col>4</xdr:col>
      <xdr:colOff>447675</xdr:colOff>
      <xdr:row>0</xdr:row>
      <xdr:rowOff>85725</xdr:rowOff>
    </xdr:from>
    <xdr:to>
      <xdr:col>4</xdr:col>
      <xdr:colOff>2676526</xdr:colOff>
      <xdr:row>2</xdr:row>
      <xdr:rowOff>66675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85725"/>
          <a:ext cx="222885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Collection\SALVAGE\ADM001%20ACT+3%20(Departmental%20Management%20and%20Administration)\2025\REPOSEIDOS\VENTAS\Listado%20de%20Disponibles%20Enero%202025.xlsx" TargetMode="External"/><Relationship Id="rId1" Type="http://schemas.openxmlformats.org/officeDocument/2006/relationships/externalLinkPath" Target="Listado%20de%20Disponibles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"/>
      <sheetName val="PDF"/>
      <sheetName val="Comité"/>
      <sheetName val="Precios Revista Motor"/>
    </sheetNames>
    <sheetDataSet>
      <sheetData sheetId="0"/>
      <sheetData sheetId="1"/>
      <sheetData sheetId="2">
        <row r="2">
          <cell r="C2" t="str">
            <v>FQM619</v>
          </cell>
          <cell r="D2" t="str">
            <v>723914</v>
          </cell>
          <cell r="E2">
            <v>79500350723914</v>
          </cell>
          <cell r="H2" t="str">
            <v>CH TRACKER LS MT 1.8L MCM</v>
          </cell>
          <cell r="I2">
            <v>2019</v>
          </cell>
          <cell r="J2" t="str">
            <v>3GNDJ8EE2KL295696</v>
          </cell>
          <cell r="K2">
            <v>45575</v>
          </cell>
          <cell r="L2">
            <v>36209667</v>
          </cell>
          <cell r="O2">
            <v>28967733.600000001</v>
          </cell>
          <cell r="Q2" t="str">
            <v>CAPTUCOL BOGOTA</v>
          </cell>
          <cell r="R2">
            <v>44642</v>
          </cell>
          <cell r="S2">
            <v>979</v>
          </cell>
          <cell r="T2">
            <v>45621</v>
          </cell>
          <cell r="U2" t="str">
            <v>IBAGUE</v>
          </cell>
        </row>
        <row r="3">
          <cell r="C3" t="str">
            <v>HFT063</v>
          </cell>
          <cell r="D3" t="str">
            <v>823367</v>
          </cell>
          <cell r="E3">
            <v>79500165823367</v>
          </cell>
          <cell r="H3" t="str">
            <v>CH JOY SEDAN 1.4 MT</v>
          </cell>
          <cell r="I3">
            <v>2021</v>
          </cell>
          <cell r="J3" t="str">
            <v>9BGKH69T0MB180797</v>
          </cell>
          <cell r="K3">
            <v>45569</v>
          </cell>
          <cell r="L3">
            <v>35724000</v>
          </cell>
          <cell r="O3">
            <v>28579200</v>
          </cell>
          <cell r="Q3" t="str">
            <v>LA PRINCIPAL TOCANCIPA</v>
          </cell>
          <cell r="R3">
            <v>45565</v>
          </cell>
          <cell r="S3">
            <v>36</v>
          </cell>
          <cell r="T3">
            <v>45601</v>
          </cell>
          <cell r="U3" t="str">
            <v>COTA</v>
          </cell>
        </row>
        <row r="4">
          <cell r="C4" t="str">
            <v>AVH106</v>
          </cell>
          <cell r="D4" t="str">
            <v>218019</v>
          </cell>
          <cell r="E4" t="str">
            <v>79500125218019</v>
          </cell>
          <cell r="H4" t="str">
            <v>CH COBALT 1.8L MT LT 4P</v>
          </cell>
          <cell r="I4">
            <v>2014</v>
          </cell>
          <cell r="J4" t="str">
            <v>9GAJC6910EB047772</v>
          </cell>
          <cell r="K4">
            <v>45016</v>
          </cell>
          <cell r="L4">
            <v>22470000</v>
          </cell>
          <cell r="O4">
            <v>17976000</v>
          </cell>
          <cell r="Q4" t="str">
            <v>CAPTUCOL DOSQUEBRADAS</v>
          </cell>
          <cell r="R4">
            <v>45015</v>
          </cell>
          <cell r="S4">
            <v>113</v>
          </cell>
          <cell r="T4">
            <v>45128</v>
          </cell>
          <cell r="U4" t="str">
            <v>PASTO</v>
          </cell>
        </row>
        <row r="5">
          <cell r="C5" t="str">
            <v>LRM253</v>
          </cell>
          <cell r="D5" t="str">
            <v>881576</v>
          </cell>
          <cell r="E5">
            <v>79502220881576</v>
          </cell>
          <cell r="H5" t="str">
            <v>CH JOY SEDAN 1.4 MT</v>
          </cell>
          <cell r="I5">
            <v>2023</v>
          </cell>
          <cell r="J5" t="str">
            <v>9BGKH69T0PB165083</v>
          </cell>
          <cell r="K5">
            <v>45093</v>
          </cell>
          <cell r="L5">
            <v>56866666</v>
          </cell>
          <cell r="O5">
            <v>45493332.800000004</v>
          </cell>
          <cell r="Q5" t="str">
            <v xml:space="preserve">EL QUIQUE </v>
          </cell>
          <cell r="R5">
            <v>45084</v>
          </cell>
          <cell r="S5">
            <v>69</v>
          </cell>
          <cell r="T5">
            <v>45153</v>
          </cell>
          <cell r="U5" t="str">
            <v>CLEMENCIA BOLIVAR</v>
          </cell>
        </row>
        <row r="6">
          <cell r="C6" t="str">
            <v>KNK219</v>
          </cell>
          <cell r="D6" t="str">
            <v>834971</v>
          </cell>
          <cell r="E6">
            <v>79502220834971</v>
          </cell>
          <cell r="H6" t="str">
            <v>CH BEAT 1.2L LTZ 2AB ABS</v>
          </cell>
          <cell r="I6">
            <v>2022</v>
          </cell>
          <cell r="J6" t="str">
            <v>9GACE5CD0NB006512</v>
          </cell>
          <cell r="K6">
            <v>45398</v>
          </cell>
          <cell r="L6">
            <v>26162800</v>
          </cell>
          <cell r="O6">
            <v>20930240</v>
          </cell>
          <cell r="Q6" t="str">
            <v>EL QUIQUE</v>
          </cell>
          <cell r="R6">
            <v>45106</v>
          </cell>
          <cell r="S6">
            <v>364</v>
          </cell>
          <cell r="T6">
            <v>45470</v>
          </cell>
          <cell r="U6" t="str">
            <v>TURBACO</v>
          </cell>
        </row>
        <row r="7">
          <cell r="C7" t="str">
            <v>EIQ262</v>
          </cell>
          <cell r="D7" t="str">
            <v>846358</v>
          </cell>
          <cell r="E7">
            <v>79502220846358</v>
          </cell>
          <cell r="H7" t="str">
            <v>CH TRACKER LS MT 1.8L MCM</v>
          </cell>
          <cell r="I7">
            <v>2018</v>
          </cell>
          <cell r="J7" t="str">
            <v>3GNCJ8EE7JL901634</v>
          </cell>
          <cell r="K7">
            <v>45157</v>
          </cell>
          <cell r="L7">
            <v>57350000</v>
          </cell>
          <cell r="O7">
            <v>45880000</v>
          </cell>
          <cell r="Q7" t="str">
            <v>LA PRINCIPAL CARTAGENA</v>
          </cell>
          <cell r="R7">
            <v>45132</v>
          </cell>
          <cell r="S7">
            <v>66</v>
          </cell>
          <cell r="T7">
            <v>45198</v>
          </cell>
          <cell r="U7" t="str">
            <v>TURBACO</v>
          </cell>
        </row>
        <row r="8">
          <cell r="C8" t="str">
            <v>GJM718</v>
          </cell>
          <cell r="D8" t="str">
            <v>758683</v>
          </cell>
          <cell r="E8" t="str">
            <v>79500147758683</v>
          </cell>
          <cell r="H8" t="str">
            <v>CH TRACKER LS MT 1.8L MCM</v>
          </cell>
          <cell r="I8">
            <v>2020</v>
          </cell>
          <cell r="J8" t="str">
            <v>3GNDJ8EE9LL901190</v>
          </cell>
          <cell r="K8">
            <v>45465</v>
          </cell>
          <cell r="L8">
            <v>50120000</v>
          </cell>
          <cell r="O8">
            <v>40096000</v>
          </cell>
          <cell r="Q8" t="str">
            <v>SIA BARRANQUILLA</v>
          </cell>
          <cell r="R8">
            <v>44999</v>
          </cell>
          <cell r="S8">
            <v>462</v>
          </cell>
          <cell r="T8">
            <v>45461</v>
          </cell>
          <cell r="U8" t="str">
            <v>BARRANQUILLA</v>
          </cell>
        </row>
        <row r="9">
          <cell r="C9" t="str">
            <v>KZN255</v>
          </cell>
          <cell r="D9" t="str">
            <v>852616</v>
          </cell>
          <cell r="E9">
            <v>79502220852616</v>
          </cell>
          <cell r="H9" t="str">
            <v>CH ONIX LTZ TP 1000CC T 4P 6AB ABS</v>
          </cell>
          <cell r="I9">
            <v>2022</v>
          </cell>
          <cell r="J9" t="str">
            <v>9BGEN69K0NG167310</v>
          </cell>
          <cell r="K9">
            <v>45188</v>
          </cell>
          <cell r="L9">
            <v>58566666</v>
          </cell>
          <cell r="O9">
            <v>46853332.800000004</v>
          </cell>
          <cell r="Q9" t="str">
            <v>LA PRINCIPAL CARTAGENA</v>
          </cell>
          <cell r="R9">
            <v>45181</v>
          </cell>
          <cell r="S9">
            <v>57</v>
          </cell>
          <cell r="T9">
            <v>45238</v>
          </cell>
          <cell r="U9" t="str">
            <v>CLEMENCIA BOLIVAR</v>
          </cell>
        </row>
        <row r="10">
          <cell r="C10" t="str">
            <v>EOQ446</v>
          </cell>
          <cell r="D10" t="str">
            <v>662446</v>
          </cell>
          <cell r="E10" t="str">
            <v>79500147662446</v>
          </cell>
          <cell r="H10" t="str">
            <v>CH TRACKER LTZ AT 1.8 CC MCM</v>
          </cell>
          <cell r="I10">
            <v>2018</v>
          </cell>
          <cell r="J10" t="str">
            <v>3GNCJ8EE2JL274518</v>
          </cell>
          <cell r="K10">
            <v>45198</v>
          </cell>
          <cell r="L10">
            <v>64716666</v>
          </cell>
          <cell r="O10">
            <v>51773332.800000004</v>
          </cell>
          <cell r="Q10" t="str">
            <v>CAPTUCOL SANTA MARTA</v>
          </cell>
          <cell r="R10">
            <v>45195</v>
          </cell>
          <cell r="S10">
            <v>64</v>
          </cell>
          <cell r="T10">
            <v>45259</v>
          </cell>
          <cell r="U10" t="str">
            <v>SANTA MARTA</v>
          </cell>
        </row>
        <row r="11">
          <cell r="C11" t="str">
            <v>LRM233</v>
          </cell>
          <cell r="D11" t="str">
            <v>882671</v>
          </cell>
          <cell r="E11">
            <v>79502220882671</v>
          </cell>
          <cell r="H11" t="str">
            <v>CH ONIX JOY MT 1400CC 5P 2AB ABS</v>
          </cell>
          <cell r="I11">
            <v>2023</v>
          </cell>
          <cell r="J11" t="str">
            <v>9BGKG48T0PB184087</v>
          </cell>
          <cell r="K11">
            <v>45206</v>
          </cell>
          <cell r="L11">
            <v>42178000</v>
          </cell>
          <cell r="O11">
            <v>33742400</v>
          </cell>
          <cell r="Q11" t="str">
            <v>LA PRINCIPAL CARTAGENA</v>
          </cell>
          <cell r="R11">
            <v>45199</v>
          </cell>
          <cell r="S11">
            <v>136</v>
          </cell>
          <cell r="T11">
            <v>45335</v>
          </cell>
          <cell r="U11" t="str">
            <v>CLEMENCIA BOLIVAR</v>
          </cell>
        </row>
        <row r="12">
          <cell r="C12" t="str">
            <v>KQW062</v>
          </cell>
          <cell r="D12" t="str">
            <v>853006</v>
          </cell>
          <cell r="E12">
            <v>79500370853006</v>
          </cell>
          <cell r="H12" t="str">
            <v>CH CAPTIVA TURBO LTZ 1500CC AT</v>
          </cell>
          <cell r="I12">
            <v>2022</v>
          </cell>
          <cell r="J12" t="str">
            <v>LZWADAGA4NB034917</v>
          </cell>
          <cell r="K12">
            <v>45224</v>
          </cell>
          <cell r="L12">
            <v>93866666</v>
          </cell>
          <cell r="O12">
            <v>75093332.799999997</v>
          </cell>
          <cell r="Q12" t="str">
            <v>SIA BARRANQUILLA</v>
          </cell>
          <cell r="R12">
            <v>45223</v>
          </cell>
          <cell r="S12">
            <v>23</v>
          </cell>
          <cell r="T12">
            <v>45246</v>
          </cell>
          <cell r="U12" t="str">
            <v>BARRANQUILLA</v>
          </cell>
        </row>
        <row r="13">
          <cell r="C13" t="str">
            <v>EON765</v>
          </cell>
          <cell r="D13" t="str">
            <v>660867</v>
          </cell>
          <cell r="E13" t="str">
            <v>79500310660867</v>
          </cell>
          <cell r="H13" t="str">
            <v>CH BEAT 1.2L LS 2AB ABS</v>
          </cell>
          <cell r="I13">
            <v>2019</v>
          </cell>
          <cell r="J13" t="str">
            <v>9GACE5CD4KB027035</v>
          </cell>
          <cell r="K13">
            <v>45327</v>
          </cell>
          <cell r="L13">
            <v>17213333</v>
          </cell>
          <cell r="O13">
            <v>13770666.4</v>
          </cell>
          <cell r="Q13" t="str">
            <v>LA PRINCIPAL YOPAL</v>
          </cell>
          <cell r="R13">
            <v>45286</v>
          </cell>
          <cell r="S13">
            <v>52</v>
          </cell>
          <cell r="T13">
            <v>45338</v>
          </cell>
          <cell r="U13" t="str">
            <v>BARRANCABERMEJA</v>
          </cell>
        </row>
        <row r="14">
          <cell r="C14" t="str">
            <v>LLK284</v>
          </cell>
          <cell r="D14" t="str">
            <v>875201</v>
          </cell>
          <cell r="E14" t="str">
            <v>79500140875201</v>
          </cell>
          <cell r="H14" t="str">
            <v>CH NEW CAPTIVA PREMIER 1.5T 4ABS EBS</v>
          </cell>
          <cell r="I14">
            <v>2023</v>
          </cell>
          <cell r="J14" t="str">
            <v>LZWADAGAXPB020667</v>
          </cell>
          <cell r="K14">
            <v>45265</v>
          </cell>
          <cell r="L14">
            <v>102283333</v>
          </cell>
          <cell r="O14">
            <v>81826666.400000006</v>
          </cell>
          <cell r="Q14" t="str">
            <v>CALIPARKING</v>
          </cell>
          <cell r="R14">
            <v>45239</v>
          </cell>
          <cell r="S14">
            <v>96</v>
          </cell>
          <cell r="T14">
            <v>45335</v>
          </cell>
          <cell r="U14" t="str">
            <v>CALI</v>
          </cell>
        </row>
        <row r="15">
          <cell r="C15" t="str">
            <v>JPN689</v>
          </cell>
          <cell r="D15" t="str">
            <v>885569</v>
          </cell>
          <cell r="E15">
            <v>79502220885569</v>
          </cell>
          <cell r="H15" t="str">
            <v>CH ONIX PREMIER TP 1000CC T 5P 6AB ABS</v>
          </cell>
          <cell r="I15">
            <v>2021</v>
          </cell>
          <cell r="J15" t="str">
            <v>9BGEY48K0MG101728</v>
          </cell>
          <cell r="K15">
            <v>45252</v>
          </cell>
          <cell r="L15">
            <v>59866666</v>
          </cell>
          <cell r="O15">
            <v>47893332.800000004</v>
          </cell>
          <cell r="Q15" t="str">
            <v>LA PRINCIPAL CARTAGENA</v>
          </cell>
          <cell r="R15">
            <v>45239</v>
          </cell>
          <cell r="S15">
            <v>35</v>
          </cell>
          <cell r="T15">
            <v>45274</v>
          </cell>
          <cell r="U15" t="str">
            <v>TURBACO</v>
          </cell>
        </row>
        <row r="16">
          <cell r="C16" t="str">
            <v>FYS171</v>
          </cell>
          <cell r="D16" t="str">
            <v>796383</v>
          </cell>
          <cell r="E16">
            <v>79504152796383</v>
          </cell>
          <cell r="H16" t="str">
            <v>CH SPARK LIFE 1.0L 2AB ABS CA</v>
          </cell>
          <cell r="I16">
            <v>2019</v>
          </cell>
          <cell r="J16" t="str">
            <v>9GAMM6100KB009533</v>
          </cell>
          <cell r="K16">
            <v>45605</v>
          </cell>
          <cell r="L16">
            <v>22983333</v>
          </cell>
          <cell r="O16">
            <v>18386666.400000002</v>
          </cell>
          <cell r="Q16" t="str">
            <v>LA PRINCIPAL TOCANCIPA</v>
          </cell>
          <cell r="R16">
            <v>45597</v>
          </cell>
          <cell r="S16">
            <v>22</v>
          </cell>
          <cell r="T16">
            <v>45619</v>
          </cell>
          <cell r="U16" t="str">
            <v>BOGOTA</v>
          </cell>
        </row>
        <row r="17">
          <cell r="C17" t="str">
            <v>GYP222</v>
          </cell>
          <cell r="D17" t="str">
            <v>773895</v>
          </cell>
          <cell r="E17" t="str">
            <v>79500170773895</v>
          </cell>
          <cell r="H17" t="str">
            <v>CH NEW CAPTIVA PREMIER 1.5T 4ABS EBS</v>
          </cell>
          <cell r="I17">
            <v>2020</v>
          </cell>
          <cell r="J17" t="str">
            <v>LZWADAGA3LB011268</v>
          </cell>
          <cell r="K17">
            <v>45265</v>
          </cell>
          <cell r="L17">
            <v>84403333</v>
          </cell>
          <cell r="O17">
            <v>67522666.400000006</v>
          </cell>
          <cell r="Q17" t="str">
            <v>SIA CALI</v>
          </cell>
          <cell r="R17">
            <v>45262</v>
          </cell>
          <cell r="S17">
            <v>12</v>
          </cell>
          <cell r="T17">
            <v>45274</v>
          </cell>
          <cell r="U17" t="str">
            <v>CALI</v>
          </cell>
        </row>
        <row r="18">
          <cell r="C18" t="str">
            <v>LST607</v>
          </cell>
          <cell r="D18" t="str">
            <v>890477</v>
          </cell>
          <cell r="E18">
            <v>79500140890477</v>
          </cell>
          <cell r="H18" t="str">
            <v>CH ONIX LT MT 1000CC T 4P 6AB ABS</v>
          </cell>
          <cell r="I18">
            <v>2023</v>
          </cell>
          <cell r="J18" t="str">
            <v>9BGEB69K0PG197924</v>
          </cell>
          <cell r="K18">
            <v>45300</v>
          </cell>
          <cell r="L18">
            <v>62153333</v>
          </cell>
          <cell r="O18">
            <v>49722666.400000006</v>
          </cell>
          <cell r="Q18" t="str">
            <v>CALIPARKING</v>
          </cell>
          <cell r="R18">
            <v>45279</v>
          </cell>
          <cell r="S18">
            <v>42</v>
          </cell>
          <cell r="T18">
            <v>45321</v>
          </cell>
          <cell r="U18" t="str">
            <v>CALI</v>
          </cell>
        </row>
        <row r="19">
          <cell r="C19" t="str">
            <v>UDW853</v>
          </cell>
          <cell r="D19" t="str">
            <v>852508</v>
          </cell>
          <cell r="E19">
            <v>79502220852508</v>
          </cell>
          <cell r="H19" t="str">
            <v>CH CAPTIVA SPORT AT 2400CC 5P 4X2 CT</v>
          </cell>
          <cell r="I19">
            <v>2015</v>
          </cell>
          <cell r="J19" t="str">
            <v>3GNAL7EKXFS538521</v>
          </cell>
          <cell r="K19">
            <v>45310</v>
          </cell>
          <cell r="L19">
            <v>33326666</v>
          </cell>
          <cell r="O19">
            <v>26661332.800000001</v>
          </cell>
          <cell r="Q19" t="str">
            <v>LA PRINCIPAL CARTAGENA</v>
          </cell>
          <cell r="R19">
            <v>45279</v>
          </cell>
          <cell r="S19">
            <v>86</v>
          </cell>
          <cell r="T19">
            <v>45365</v>
          </cell>
          <cell r="U19" t="str">
            <v>BOGOTA</v>
          </cell>
        </row>
        <row r="20">
          <cell r="C20" t="str">
            <v>AKK713</v>
          </cell>
          <cell r="D20" t="str">
            <v>854414</v>
          </cell>
          <cell r="E20">
            <v>79500700854414</v>
          </cell>
          <cell r="H20" t="str">
            <v>CH TRACKER TURBO LTZ AT</v>
          </cell>
          <cell r="I20">
            <v>2022</v>
          </cell>
          <cell r="J20" t="str">
            <v>9BGEN76C0NB174073</v>
          </cell>
          <cell r="K20">
            <v>45306</v>
          </cell>
          <cell r="L20">
            <v>84556666</v>
          </cell>
          <cell r="O20">
            <v>67645332.799999997</v>
          </cell>
          <cell r="Q20" t="str">
            <v>LA PRINCIPAL BOSCONIA</v>
          </cell>
          <cell r="R20">
            <v>45284</v>
          </cell>
          <cell r="S20">
            <v>58</v>
          </cell>
          <cell r="T20">
            <v>45342</v>
          </cell>
          <cell r="U20" t="str">
            <v>AGUACHICA</v>
          </cell>
        </row>
        <row r="21">
          <cell r="C21" t="str">
            <v>GQZ131</v>
          </cell>
          <cell r="D21" t="str">
            <v>817562</v>
          </cell>
          <cell r="E21">
            <v>79504152817562</v>
          </cell>
          <cell r="H21" t="str">
            <v>CH CAPTIVA 5DRS AWD</v>
          </cell>
          <cell r="I21">
            <v>2020</v>
          </cell>
          <cell r="J21" t="str">
            <v>LZWADAGA5LB008873</v>
          </cell>
          <cell r="K21">
            <v>45316</v>
          </cell>
          <cell r="L21">
            <v>75880000</v>
          </cell>
          <cell r="O21">
            <v>60704000</v>
          </cell>
          <cell r="Q21" t="str">
            <v>CAPTUCOL NEIVA</v>
          </cell>
          <cell r="R21">
            <v>45311</v>
          </cell>
          <cell r="S21">
            <v>32</v>
          </cell>
          <cell r="T21">
            <v>45343</v>
          </cell>
          <cell r="U21" t="str">
            <v>NEIVA</v>
          </cell>
        </row>
        <row r="22">
          <cell r="C22" t="str">
            <v>IRZ972</v>
          </cell>
          <cell r="D22" t="str">
            <v>859564</v>
          </cell>
          <cell r="E22">
            <v>79502220859564</v>
          </cell>
          <cell r="H22" t="str">
            <v>RE DUSTER [FL] DYNAMIQUE/INTENS MT 2000CC 4X2</v>
          </cell>
          <cell r="I22">
            <v>2017</v>
          </cell>
          <cell r="J22" t="str">
            <v>9FBHSR5B6HM329294</v>
          </cell>
          <cell r="K22">
            <v>45317</v>
          </cell>
          <cell r="L22">
            <v>39920000</v>
          </cell>
          <cell r="O22">
            <v>31936000</v>
          </cell>
          <cell r="Q22" t="str">
            <v>LA PRINCIPAL CARTAGENA</v>
          </cell>
          <cell r="R22">
            <v>45311</v>
          </cell>
          <cell r="S22">
            <v>19</v>
          </cell>
          <cell r="T22">
            <v>45330</v>
          </cell>
          <cell r="U22" t="str">
            <v>BARRANQUILLA</v>
          </cell>
        </row>
        <row r="23">
          <cell r="C23" t="str">
            <v>LNQ243</v>
          </cell>
          <cell r="D23" t="str">
            <v>887620</v>
          </cell>
          <cell r="E23">
            <v>79500165887620</v>
          </cell>
          <cell r="H23" t="str">
            <v>CH TRACKER [2] LS TP 1200CC T</v>
          </cell>
          <cell r="I23">
            <v>2023</v>
          </cell>
          <cell r="J23" t="str">
            <v>8AGEA76C0PR119136</v>
          </cell>
          <cell r="K23">
            <v>45322</v>
          </cell>
          <cell r="L23">
            <v>69916000</v>
          </cell>
          <cell r="O23">
            <v>55932800</v>
          </cell>
          <cell r="Q23" t="str">
            <v>LA PRINCIPAL CARTAGENA</v>
          </cell>
          <cell r="R23">
            <v>45310</v>
          </cell>
          <cell r="S23">
            <v>318</v>
          </cell>
          <cell r="T23">
            <v>45628</v>
          </cell>
          <cell r="U23" t="str">
            <v>BOGOTA</v>
          </cell>
        </row>
        <row r="24">
          <cell r="C24" t="str">
            <v>KSW309</v>
          </cell>
          <cell r="D24" t="str">
            <v>856591</v>
          </cell>
          <cell r="E24">
            <v>79500310856591</v>
          </cell>
          <cell r="H24" t="str">
            <v>CH JOY SEDAN 1.4 MT</v>
          </cell>
          <cell r="I24">
            <v>2022</v>
          </cell>
          <cell r="J24" t="str">
            <v>9BGKH69T0NB194910</v>
          </cell>
          <cell r="K24">
            <v>45332</v>
          </cell>
          <cell r="L24">
            <v>34418000</v>
          </cell>
          <cell r="O24">
            <v>27534400</v>
          </cell>
          <cell r="Q24" t="str">
            <v>LA PRINCIPAL GIRON</v>
          </cell>
          <cell r="R24">
            <v>45325</v>
          </cell>
          <cell r="S24">
            <v>16</v>
          </cell>
          <cell r="T24">
            <v>45341</v>
          </cell>
          <cell r="U24" t="str">
            <v>GIRON</v>
          </cell>
        </row>
        <row r="25">
          <cell r="C25" t="str">
            <v>GIL586</v>
          </cell>
          <cell r="D25" t="str">
            <v>886992</v>
          </cell>
          <cell r="E25">
            <v>79502220886992</v>
          </cell>
          <cell r="H25" t="str">
            <v>RE STEPWAY DYNAMIQUE / INTENS MT 1600CC AA 16V 2AB</v>
          </cell>
          <cell r="I25">
            <v>2020</v>
          </cell>
          <cell r="J25" t="str">
            <v>9FB5SRC9GLM999799</v>
          </cell>
          <cell r="K25">
            <v>45351</v>
          </cell>
          <cell r="L25">
            <v>52499500</v>
          </cell>
          <cell r="O25">
            <v>41999600</v>
          </cell>
          <cell r="Q25" t="str">
            <v>LA PRINCIPAL CARTAGENA</v>
          </cell>
          <cell r="R25">
            <v>45325</v>
          </cell>
          <cell r="S25">
            <v>32</v>
          </cell>
          <cell r="T25">
            <v>45357</v>
          </cell>
          <cell r="U25" t="str">
            <v>TURBACO</v>
          </cell>
        </row>
        <row r="26">
          <cell r="C26" t="str">
            <v>GHV785</v>
          </cell>
          <cell r="D26" t="str">
            <v>844904</v>
          </cell>
          <cell r="E26">
            <v>79502220844904</v>
          </cell>
          <cell r="H26" t="str">
            <v>SU ALTO K10 [2] GLX MT 1000CC 5P AA 2AB ABS</v>
          </cell>
          <cell r="I26">
            <v>2019</v>
          </cell>
          <cell r="J26" t="str">
            <v>MA3FB42S6KA446996</v>
          </cell>
          <cell r="K26">
            <v>45342</v>
          </cell>
          <cell r="L26">
            <v>13469334</v>
          </cell>
          <cell r="O26">
            <v>10775467.200000001</v>
          </cell>
          <cell r="Q26" t="str">
            <v>LA PRINCIPAL CARTAGENA</v>
          </cell>
          <cell r="R26">
            <v>45331</v>
          </cell>
          <cell r="S26">
            <v>19</v>
          </cell>
          <cell r="T26">
            <v>45350</v>
          </cell>
          <cell r="U26" t="str">
            <v>SABANETA</v>
          </cell>
        </row>
        <row r="27">
          <cell r="C27" t="str">
            <v>KQN685</v>
          </cell>
          <cell r="D27" t="str">
            <v>884219</v>
          </cell>
          <cell r="E27">
            <v>79502220884219</v>
          </cell>
          <cell r="H27" t="str">
            <v>CH JOY SEDAN 1.4 MT</v>
          </cell>
          <cell r="I27">
            <v>2023</v>
          </cell>
          <cell r="J27" t="str">
            <v>9BGKH69T0PB162145</v>
          </cell>
          <cell r="K27">
            <v>45349</v>
          </cell>
          <cell r="L27">
            <v>43842333</v>
          </cell>
          <cell r="O27">
            <v>35073866.399999999</v>
          </cell>
          <cell r="Q27" t="str">
            <v>LA PRINCIPAL CARTAGENA</v>
          </cell>
          <cell r="R27">
            <v>45334</v>
          </cell>
          <cell r="S27">
            <v>24</v>
          </cell>
          <cell r="T27">
            <v>45358</v>
          </cell>
          <cell r="U27" t="str">
            <v>CARTAGENA</v>
          </cell>
        </row>
        <row r="28">
          <cell r="C28" t="str">
            <v>LRM371</v>
          </cell>
          <cell r="D28" t="str">
            <v>893662</v>
          </cell>
          <cell r="E28">
            <v>79502220893662</v>
          </cell>
          <cell r="H28" t="str">
            <v>CH ONIX LT TP 1000CC T 4P 6AB ABS</v>
          </cell>
          <cell r="I28">
            <v>2023</v>
          </cell>
          <cell r="J28" t="str">
            <v>9BGEB69K0PG261907</v>
          </cell>
          <cell r="K28">
            <v>45644</v>
          </cell>
          <cell r="L28">
            <v>55050000</v>
          </cell>
          <cell r="O28">
            <v>44040000</v>
          </cell>
          <cell r="Q28" t="str">
            <v>CAPTUCOL CARTAGENA</v>
          </cell>
          <cell r="R28">
            <v>45345</v>
          </cell>
          <cell r="S28">
            <v>311</v>
          </cell>
          <cell r="T28">
            <v>45656</v>
          </cell>
          <cell r="U28" t="str">
            <v>CLEMENCIA BOLIVAR</v>
          </cell>
        </row>
        <row r="29">
          <cell r="C29" t="str">
            <v>LJM583</v>
          </cell>
          <cell r="D29" t="str">
            <v>894170</v>
          </cell>
          <cell r="E29">
            <v>79502220894170</v>
          </cell>
          <cell r="H29" t="str">
            <v>FO EXPLORER [6] XLT TP 2300CC T 4X4</v>
          </cell>
          <cell r="I29">
            <v>2022</v>
          </cell>
          <cell r="J29" t="str">
            <v>1FMSK8DHXNGC26719</v>
          </cell>
          <cell r="K29">
            <v>45350</v>
          </cell>
          <cell r="L29">
            <v>179616666</v>
          </cell>
          <cell r="O29">
            <v>143693332.80000001</v>
          </cell>
          <cell r="Q29" t="str">
            <v>CAPTUCOL CARTAGENA</v>
          </cell>
          <cell r="R29">
            <v>45348</v>
          </cell>
          <cell r="S29">
            <v>63</v>
          </cell>
          <cell r="T29">
            <v>45411</v>
          </cell>
          <cell r="U29" t="str">
            <v>BARRANQUILLA</v>
          </cell>
        </row>
        <row r="30">
          <cell r="C30" t="str">
            <v>JTU918</v>
          </cell>
          <cell r="D30" t="str">
            <v>870116</v>
          </cell>
          <cell r="E30">
            <v>79502220870116</v>
          </cell>
          <cell r="H30" t="str">
            <v>CH TRACKER TURBO PREMIER AT</v>
          </cell>
          <cell r="I30">
            <v>2021</v>
          </cell>
          <cell r="J30" t="str">
            <v>9BGEP76C0MB215225</v>
          </cell>
          <cell r="K30">
            <v>45351</v>
          </cell>
          <cell r="L30">
            <v>77637600</v>
          </cell>
          <cell r="O30">
            <v>62110080</v>
          </cell>
          <cell r="Q30" t="str">
            <v>LA PRINCIPAL CARTAGENA</v>
          </cell>
          <cell r="R30">
            <v>45348</v>
          </cell>
          <cell r="S30">
            <v>297</v>
          </cell>
          <cell r="T30">
            <v>45645</v>
          </cell>
          <cell r="U30" t="str">
            <v>CLEMENCIA BOLIVAR</v>
          </cell>
        </row>
        <row r="31">
          <cell r="C31" t="str">
            <v>EQY130</v>
          </cell>
          <cell r="D31" t="str">
            <v>762724</v>
          </cell>
          <cell r="E31">
            <v>79502220762724</v>
          </cell>
          <cell r="H31" t="str">
            <v>CH NHR 700P 2.8.L CAMION EIV ABS</v>
          </cell>
          <cell r="I31">
            <v>2020</v>
          </cell>
          <cell r="J31" t="str">
            <v>9GDNLR772LB022091</v>
          </cell>
          <cell r="K31">
            <v>45353</v>
          </cell>
          <cell r="L31">
            <v>76640000</v>
          </cell>
          <cell r="O31">
            <v>61312000</v>
          </cell>
          <cell r="Q31" t="str">
            <v>LA PRINCIPAL CARTAGENA</v>
          </cell>
          <cell r="R31">
            <v>45350</v>
          </cell>
          <cell r="S31">
            <v>16</v>
          </cell>
          <cell r="T31">
            <v>45366</v>
          </cell>
          <cell r="U31" t="str">
            <v>TURBACO</v>
          </cell>
        </row>
        <row r="32">
          <cell r="C32" t="str">
            <v>GSY136</v>
          </cell>
          <cell r="D32" t="str">
            <v>759799</v>
          </cell>
          <cell r="E32">
            <v>79500170759799</v>
          </cell>
          <cell r="H32" t="str">
            <v>CH ONIX SEDAN LTZ AT 1.4L 4P 2AB ABS</v>
          </cell>
          <cell r="I32">
            <v>2019</v>
          </cell>
          <cell r="J32" t="str">
            <v>9BGKT69T0KG409907</v>
          </cell>
          <cell r="K32">
            <v>45359</v>
          </cell>
          <cell r="L32">
            <v>41746666</v>
          </cell>
          <cell r="O32">
            <v>33397332.800000001</v>
          </cell>
          <cell r="Q32" t="str">
            <v>CALIPARKING</v>
          </cell>
          <cell r="R32">
            <v>45356</v>
          </cell>
          <cell r="S32">
            <v>79</v>
          </cell>
          <cell r="T32">
            <v>45435</v>
          </cell>
          <cell r="U32" t="str">
            <v>CALI</v>
          </cell>
        </row>
        <row r="33">
          <cell r="C33" t="str">
            <v>KZN397</v>
          </cell>
          <cell r="D33" t="str">
            <v>854417</v>
          </cell>
          <cell r="E33">
            <v>79502220854417</v>
          </cell>
          <cell r="H33" t="str">
            <v>CH ONIX LT MT 1000CC T 4P 6AB ABS</v>
          </cell>
          <cell r="I33">
            <v>2022</v>
          </cell>
          <cell r="J33" t="str">
            <v>9BGEB69K0NG188483</v>
          </cell>
          <cell r="K33">
            <v>45383</v>
          </cell>
          <cell r="L33">
            <v>54500000</v>
          </cell>
          <cell r="O33">
            <v>43600000</v>
          </cell>
          <cell r="Q33" t="str">
            <v>SIA MONTERIA</v>
          </cell>
          <cell r="R33">
            <v>45355</v>
          </cell>
          <cell r="S33">
            <v>248</v>
          </cell>
          <cell r="T33">
            <v>45603</v>
          </cell>
          <cell r="U33" t="str">
            <v>CLEMENCIA BOLIVAR</v>
          </cell>
        </row>
        <row r="34">
          <cell r="C34" t="str">
            <v>FRW772</v>
          </cell>
          <cell r="D34" t="str">
            <v>892118</v>
          </cell>
          <cell r="E34">
            <v>79500370892118</v>
          </cell>
          <cell r="H34" t="str">
            <v>CH ONIX LTZ MT 1.4L 5P 2AB ABS MCM</v>
          </cell>
          <cell r="I34">
            <v>2019</v>
          </cell>
          <cell r="J34" t="str">
            <v>9BGKT48T0KG190566</v>
          </cell>
          <cell r="K34">
            <v>45367</v>
          </cell>
          <cell r="L34">
            <v>36246666</v>
          </cell>
          <cell r="O34">
            <v>28997332.800000001</v>
          </cell>
          <cell r="Q34" t="str">
            <v>LA PRINCIPAL BARRANQUILLA</v>
          </cell>
          <cell r="R34">
            <v>45363</v>
          </cell>
          <cell r="S34">
            <v>21</v>
          </cell>
          <cell r="T34">
            <v>45384</v>
          </cell>
          <cell r="U34" t="str">
            <v>BARRANQUILLA</v>
          </cell>
        </row>
        <row r="35">
          <cell r="C35" t="str">
            <v>WDN704</v>
          </cell>
          <cell r="D35" t="str">
            <v>875891</v>
          </cell>
          <cell r="E35">
            <v>79500340875891</v>
          </cell>
          <cell r="H35" t="str">
            <v>CH NQR [2] [FL] 700P RWD [153HP] EST MT 5200CC</v>
          </cell>
          <cell r="I35">
            <v>2023</v>
          </cell>
          <cell r="J35" t="str">
            <v>9GDN1R751PB004868</v>
          </cell>
          <cell r="K35">
            <v>45371</v>
          </cell>
          <cell r="L35">
            <v>219950000</v>
          </cell>
          <cell r="O35">
            <v>175960000</v>
          </cell>
          <cell r="Q35" t="str">
            <v>CAPTUCOL CUCUTA</v>
          </cell>
          <cell r="R35">
            <v>45366</v>
          </cell>
          <cell r="S35">
            <v>19</v>
          </cell>
          <cell r="T35">
            <v>45385</v>
          </cell>
          <cell r="U35" t="str">
            <v>VILLA DEL ROSARIO</v>
          </cell>
        </row>
        <row r="36">
          <cell r="C36" t="str">
            <v>HQM509</v>
          </cell>
          <cell r="D36" t="str">
            <v>892505</v>
          </cell>
          <cell r="E36">
            <v>79502220892505</v>
          </cell>
          <cell r="H36" t="str">
            <v>NI NP 300 FRONTIER 2.5L MT TD 4X4</v>
          </cell>
          <cell r="I36">
            <v>2017</v>
          </cell>
          <cell r="J36" t="str">
            <v>3N6CD33B8ZK365321</v>
          </cell>
          <cell r="K36">
            <v>45373</v>
          </cell>
          <cell r="L36">
            <v>82817333</v>
          </cell>
          <cell r="O36">
            <v>66253866.400000006</v>
          </cell>
          <cell r="Q36" t="str">
            <v>LA PRINCIPAL SANTA MARTA</v>
          </cell>
          <cell r="R36">
            <v>45393</v>
          </cell>
          <cell r="S36">
            <v>41</v>
          </cell>
          <cell r="T36">
            <v>45434</v>
          </cell>
          <cell r="U36" t="str">
            <v>SANTA MARTA</v>
          </cell>
        </row>
        <row r="37">
          <cell r="C37" t="str">
            <v>LSK791</v>
          </cell>
          <cell r="D37" t="str">
            <v>835574</v>
          </cell>
          <cell r="E37">
            <v>79500360835574</v>
          </cell>
          <cell r="H37" t="str">
            <v>CH JOY SEDAN 1.4 MT</v>
          </cell>
          <cell r="I37">
            <v>2022</v>
          </cell>
          <cell r="J37" t="str">
            <v>9BGKH69T0NB104570</v>
          </cell>
          <cell r="K37">
            <v>45426</v>
          </cell>
          <cell r="L37">
            <v>37060000</v>
          </cell>
          <cell r="O37">
            <v>29648000</v>
          </cell>
          <cell r="Q37" t="str">
            <v>LA PRINCIPAL TOCANCIPA</v>
          </cell>
          <cell r="R37">
            <v>45419</v>
          </cell>
          <cell r="S37">
            <v>16</v>
          </cell>
          <cell r="T37">
            <v>45435</v>
          </cell>
          <cell r="U37" t="str">
            <v>BARBOSA</v>
          </cell>
        </row>
        <row r="38">
          <cell r="C38" t="str">
            <v>LKO747</v>
          </cell>
          <cell r="D38" t="str">
            <v>899527</v>
          </cell>
          <cell r="E38">
            <v>79508011899527</v>
          </cell>
          <cell r="H38" t="str">
            <v>JAC HFC1035KN JHR + [ASL] MT 2700CC TD 4X2 ABS</v>
          </cell>
          <cell r="I38">
            <v>2024</v>
          </cell>
          <cell r="J38" t="str">
            <v>LJ11KCADXR1100093</v>
          </cell>
          <cell r="K38">
            <v>45371</v>
          </cell>
          <cell r="L38">
            <v>119850000</v>
          </cell>
          <cell r="O38">
            <v>95880000</v>
          </cell>
          <cell r="Q38" t="str">
            <v>CAPTUCOL BARRANQUILLA</v>
          </cell>
          <cell r="R38">
            <v>45369</v>
          </cell>
          <cell r="S38">
            <v>22</v>
          </cell>
          <cell r="T38">
            <v>45391</v>
          </cell>
          <cell r="U38" t="str">
            <v>ENVIGADO</v>
          </cell>
        </row>
        <row r="39">
          <cell r="C39" t="str">
            <v>KZN017</v>
          </cell>
          <cell r="D39" t="str">
            <v>848530</v>
          </cell>
          <cell r="E39">
            <v>79502220848530</v>
          </cell>
          <cell r="H39" t="str">
            <v>CH ONIX JOY MT 1400CC 5P 2AB ABS</v>
          </cell>
          <cell r="I39">
            <v>2022</v>
          </cell>
          <cell r="J39" t="str">
            <v>9BGKG48T0NB142422</v>
          </cell>
          <cell r="K39">
            <v>45372</v>
          </cell>
          <cell r="L39">
            <v>44466666</v>
          </cell>
          <cell r="O39">
            <v>35573332.800000004</v>
          </cell>
          <cell r="Q39" t="str">
            <v>LA PRINCIPAL CARTAGENA</v>
          </cell>
          <cell r="R39">
            <v>45367</v>
          </cell>
          <cell r="S39">
            <v>44</v>
          </cell>
          <cell r="T39">
            <v>45411</v>
          </cell>
          <cell r="U39" t="str">
            <v>CLEMENCIA BOLIVAR</v>
          </cell>
        </row>
        <row r="40">
          <cell r="C40" t="str">
            <v>IRW484</v>
          </cell>
          <cell r="D40" t="str">
            <v>846154</v>
          </cell>
          <cell r="E40">
            <v>79500370846154</v>
          </cell>
          <cell r="H40" t="str">
            <v>CH TRACKER LT TP 1.8CC 4X4 CT TC</v>
          </cell>
          <cell r="I40">
            <v>2016</v>
          </cell>
          <cell r="J40" t="str">
            <v>3GNCJ8EE5GL165673</v>
          </cell>
          <cell r="K40">
            <v>45372</v>
          </cell>
          <cell r="L40">
            <v>51243333</v>
          </cell>
          <cell r="O40">
            <v>40994666.400000006</v>
          </cell>
          <cell r="Q40" t="str">
            <v>LA PRINCIPAL BARRANQUILLA</v>
          </cell>
          <cell r="R40">
            <v>45364</v>
          </cell>
          <cell r="S40">
            <v>69</v>
          </cell>
          <cell r="T40">
            <v>45433</v>
          </cell>
          <cell r="U40" t="str">
            <v>BARANOA</v>
          </cell>
        </row>
        <row r="41">
          <cell r="C41" t="str">
            <v>DMS957</v>
          </cell>
          <cell r="D41" t="str">
            <v>873534</v>
          </cell>
          <cell r="E41">
            <v>79500140873534</v>
          </cell>
          <cell r="H41" t="str">
            <v>CH TRAVERSE LT 3.6L AT</v>
          </cell>
          <cell r="I41">
            <v>2017</v>
          </cell>
          <cell r="J41" t="str">
            <v>1GNKV8KD6HJ187265</v>
          </cell>
          <cell r="K41">
            <v>45373</v>
          </cell>
          <cell r="L41">
            <v>81583333</v>
          </cell>
          <cell r="O41">
            <v>65266666.400000006</v>
          </cell>
          <cell r="Q41" t="str">
            <v>CALIPARKING</v>
          </cell>
          <cell r="R41">
            <v>45371</v>
          </cell>
          <cell r="S41">
            <v>36</v>
          </cell>
          <cell r="T41">
            <v>45407</v>
          </cell>
          <cell r="U41" t="str">
            <v>CALI</v>
          </cell>
        </row>
        <row r="42">
          <cell r="C42" t="str">
            <v>MVQ077</v>
          </cell>
          <cell r="D42" t="str">
            <v>768207</v>
          </cell>
          <cell r="E42">
            <v>79500350768207</v>
          </cell>
          <cell r="H42" t="str">
            <v>CH ONIX LTZ TP 1.4L 5P 2AB ABS MCM</v>
          </cell>
          <cell r="I42">
            <v>2020</v>
          </cell>
          <cell r="J42" t="str">
            <v>9BGKT48T0LG105106</v>
          </cell>
          <cell r="K42">
            <v>45391</v>
          </cell>
          <cell r="L42">
            <v>43008000</v>
          </cell>
          <cell r="O42">
            <v>34406400</v>
          </cell>
          <cell r="Q42" t="str">
            <v>CAPTUCOL IBAGUE</v>
          </cell>
          <cell r="R42">
            <v>45377</v>
          </cell>
          <cell r="S42">
            <v>34</v>
          </cell>
          <cell r="T42">
            <v>45411</v>
          </cell>
          <cell r="U42" t="str">
            <v>SAN SEBASTIAN DE MARIQUITA TOLIMA</v>
          </cell>
        </row>
        <row r="43">
          <cell r="C43" t="str">
            <v>INS487</v>
          </cell>
          <cell r="D43" t="str">
            <v>792973</v>
          </cell>
          <cell r="E43">
            <v>79504152792973</v>
          </cell>
          <cell r="H43" t="str">
            <v>CH SPARK GT LTZ 1.2L MT MCE AB ABS</v>
          </cell>
          <cell r="I43">
            <v>2017</v>
          </cell>
          <cell r="J43" t="str">
            <v>9GAMF48D8HB018920</v>
          </cell>
          <cell r="K43">
            <v>45397</v>
          </cell>
          <cell r="L43">
            <v>15556666</v>
          </cell>
          <cell r="O43">
            <v>12445332.800000001</v>
          </cell>
          <cell r="Q43" t="str">
            <v>SIA MEDELLIN</v>
          </cell>
          <cell r="R43">
            <v>45386</v>
          </cell>
          <cell r="S43">
            <v>229</v>
          </cell>
          <cell r="T43">
            <v>45615</v>
          </cell>
          <cell r="U43" t="str">
            <v>SABANETA</v>
          </cell>
        </row>
        <row r="44">
          <cell r="C44" t="str">
            <v>LRM676</v>
          </cell>
          <cell r="D44" t="str">
            <v>897536</v>
          </cell>
          <cell r="E44">
            <v>79502220897536</v>
          </cell>
          <cell r="H44" t="str">
            <v>CH JOY [FL] HATCHBACK MT 1400CC 2AB R14</v>
          </cell>
          <cell r="I44">
            <v>2024</v>
          </cell>
          <cell r="J44" t="str">
            <v>9GAKD48T3RB001366</v>
          </cell>
          <cell r="K44">
            <v>45392</v>
          </cell>
          <cell r="L44">
            <v>44512000</v>
          </cell>
          <cell r="O44">
            <v>35609600</v>
          </cell>
          <cell r="Q44" t="str">
            <v>CAPTUCOL CARTAGENA</v>
          </cell>
          <cell r="R44">
            <v>45390</v>
          </cell>
          <cell r="S44">
            <v>17</v>
          </cell>
          <cell r="T44">
            <v>45407</v>
          </cell>
          <cell r="U44" t="str">
            <v>CLEMENCIA BOLIVAR</v>
          </cell>
        </row>
        <row r="45">
          <cell r="C45" t="str">
            <v>IYX227</v>
          </cell>
          <cell r="D45" t="str">
            <v>789323</v>
          </cell>
          <cell r="E45">
            <v>79500170789323</v>
          </cell>
          <cell r="H45" t="str">
            <v>CH EQUINOX PREMIER LTZ AT 1.5L TURBO</v>
          </cell>
          <cell r="I45">
            <v>2020</v>
          </cell>
          <cell r="J45" t="str">
            <v>3GNAX9EV7LS568520</v>
          </cell>
          <cell r="K45">
            <v>45482</v>
          </cell>
          <cell r="L45">
            <v>88896666</v>
          </cell>
          <cell r="O45">
            <v>71117332.799999997</v>
          </cell>
          <cell r="Q45" t="str">
            <v>CAPTUCOL MEDELLIN</v>
          </cell>
          <cell r="R45">
            <v>45391</v>
          </cell>
          <cell r="S45">
            <v>99</v>
          </cell>
          <cell r="T45">
            <v>45490</v>
          </cell>
          <cell r="U45" t="str">
            <v>TULUA</v>
          </cell>
        </row>
        <row r="46">
          <cell r="C46" t="str">
            <v>KQX614</v>
          </cell>
          <cell r="D46" t="str">
            <v>856831</v>
          </cell>
          <cell r="E46">
            <v>79500370856831</v>
          </cell>
          <cell r="H46" t="str">
            <v>CH ONIX LTZ TP 1000CC T 4P 6AB ABS</v>
          </cell>
          <cell r="I46">
            <v>2022</v>
          </cell>
          <cell r="J46" t="str">
            <v>9BGEN69K0NG199885</v>
          </cell>
          <cell r="K46">
            <v>45402</v>
          </cell>
          <cell r="L46">
            <v>60972000</v>
          </cell>
          <cell r="O46">
            <v>48777600</v>
          </cell>
          <cell r="Q46" t="str">
            <v>CAPTUCOL BARRANQUILLA</v>
          </cell>
          <cell r="R46">
            <v>45392</v>
          </cell>
          <cell r="S46">
            <v>27</v>
          </cell>
          <cell r="T46">
            <v>45419</v>
          </cell>
          <cell r="U46" t="str">
            <v>BARRANQUILLA</v>
          </cell>
        </row>
        <row r="47">
          <cell r="C47" t="str">
            <v>KCM744</v>
          </cell>
          <cell r="D47" t="str">
            <v>868746</v>
          </cell>
          <cell r="E47">
            <v>79500350868746</v>
          </cell>
          <cell r="H47" t="str">
            <v>CH TRACKER TURBO MT</v>
          </cell>
          <cell r="I47">
            <v>2023</v>
          </cell>
          <cell r="J47" t="str">
            <v>9BGEA76C0PB100356</v>
          </cell>
          <cell r="K47">
            <v>45394</v>
          </cell>
          <cell r="L47">
            <v>70466666</v>
          </cell>
          <cell r="O47">
            <v>56373332.800000004</v>
          </cell>
          <cell r="Q47" t="str">
            <v>CAPTUCOL BOGOTA</v>
          </cell>
          <cell r="R47">
            <v>45393</v>
          </cell>
          <cell r="S47">
            <v>19</v>
          </cell>
          <cell r="T47">
            <v>45412</v>
          </cell>
          <cell r="U47" t="str">
            <v>LA DORADA</v>
          </cell>
        </row>
        <row r="48">
          <cell r="C48" t="str">
            <v>MRX495</v>
          </cell>
          <cell r="D48" t="str">
            <v>878191</v>
          </cell>
          <cell r="E48">
            <v>79500350878191</v>
          </cell>
          <cell r="H48" t="str">
            <v>CH ONIX RS MT 1000CC 5P T 6AB ABS</v>
          </cell>
          <cell r="I48">
            <v>2023</v>
          </cell>
          <cell r="J48" t="str">
            <v>9BGED48K0PG157560</v>
          </cell>
          <cell r="K48">
            <v>45537</v>
          </cell>
          <cell r="L48">
            <v>58522800</v>
          </cell>
          <cell r="O48">
            <v>46818240</v>
          </cell>
          <cell r="Q48" t="str">
            <v>CAPTUCOL IBAGUE</v>
          </cell>
          <cell r="R48">
            <v>45396</v>
          </cell>
          <cell r="S48">
            <v>158</v>
          </cell>
          <cell r="T48">
            <v>45554</v>
          </cell>
          <cell r="U48" t="str">
            <v>MELGAR</v>
          </cell>
        </row>
        <row r="49">
          <cell r="C49" t="str">
            <v>LMM453</v>
          </cell>
          <cell r="D49" t="str">
            <v>877016</v>
          </cell>
          <cell r="E49">
            <v>79500370877016</v>
          </cell>
          <cell r="H49" t="str">
            <v>CH JOY SEDAN 1.4 MT</v>
          </cell>
          <cell r="I49">
            <v>2023</v>
          </cell>
          <cell r="J49" t="str">
            <v>9BGKH69T0PB149475</v>
          </cell>
          <cell r="K49">
            <v>45409</v>
          </cell>
          <cell r="L49">
            <v>47037667</v>
          </cell>
          <cell r="O49">
            <v>37630133.600000001</v>
          </cell>
          <cell r="Q49" t="str">
            <v>SIA MONTERIA</v>
          </cell>
          <cell r="R49">
            <v>45560</v>
          </cell>
          <cell r="S49">
            <v>57</v>
          </cell>
          <cell r="T49">
            <v>45617</v>
          </cell>
          <cell r="U49" t="str">
            <v>SINCELEJO</v>
          </cell>
        </row>
        <row r="50">
          <cell r="C50" t="str">
            <v>LRQ342</v>
          </cell>
          <cell r="D50" t="str">
            <v>883429</v>
          </cell>
          <cell r="E50">
            <v>79500190883429</v>
          </cell>
          <cell r="H50" t="str">
            <v>CH ONIX PREMIER TP 1000CC T 5P 6AB ABS</v>
          </cell>
          <cell r="I50">
            <v>2023</v>
          </cell>
          <cell r="J50" t="str">
            <v>9BGEY48K0PG197145</v>
          </cell>
          <cell r="K50">
            <v>45402</v>
          </cell>
          <cell r="L50">
            <v>71396666</v>
          </cell>
          <cell r="O50">
            <v>57117332.800000004</v>
          </cell>
          <cell r="Q50" t="str">
            <v>SIA MONTERIA</v>
          </cell>
          <cell r="R50">
            <v>45393</v>
          </cell>
          <cell r="S50">
            <v>27</v>
          </cell>
          <cell r="T50">
            <v>45420</v>
          </cell>
          <cell r="U50" t="str">
            <v>ENVIGADO</v>
          </cell>
        </row>
        <row r="51">
          <cell r="C51" t="str">
            <v>LXK499</v>
          </cell>
          <cell r="D51" t="str">
            <v>891210</v>
          </cell>
          <cell r="E51">
            <v>79500190891210</v>
          </cell>
          <cell r="H51" t="str">
            <v>CH TRACKER [3] TURBO LS D MT 1200CC 4X2</v>
          </cell>
          <cell r="I51">
            <v>2023</v>
          </cell>
          <cell r="J51" t="str">
            <v>8AGEA76C0PR122583</v>
          </cell>
          <cell r="K51">
            <v>45411</v>
          </cell>
          <cell r="L51">
            <v>66648333</v>
          </cell>
          <cell r="O51">
            <v>53318666.400000006</v>
          </cell>
          <cell r="Q51" t="str">
            <v>SIA MEDELLIN</v>
          </cell>
          <cell r="R51">
            <v>45401</v>
          </cell>
          <cell r="S51">
            <v>47</v>
          </cell>
          <cell r="T51">
            <v>45448</v>
          </cell>
          <cell r="U51" t="str">
            <v>MEDELLIN</v>
          </cell>
        </row>
        <row r="52">
          <cell r="C52" t="str">
            <v>LLM423</v>
          </cell>
          <cell r="D52" t="str">
            <v>888855</v>
          </cell>
          <cell r="E52">
            <v>79500147888855</v>
          </cell>
          <cell r="H52" t="str">
            <v>CH ONIX PREMIER TP 1000CC T 5P 6AB ABS</v>
          </cell>
          <cell r="I52">
            <v>2023</v>
          </cell>
          <cell r="J52" t="str">
            <v>9BGEY48K0PG200730</v>
          </cell>
          <cell r="K52">
            <v>45414</v>
          </cell>
          <cell r="L52">
            <v>70746666</v>
          </cell>
          <cell r="O52">
            <v>56597332.800000004</v>
          </cell>
          <cell r="Q52" t="str">
            <v>CAPTUCOL SANTA MARTA</v>
          </cell>
          <cell r="R52">
            <v>45404</v>
          </cell>
          <cell r="S52">
            <v>65</v>
          </cell>
          <cell r="T52">
            <v>45469</v>
          </cell>
          <cell r="U52" t="str">
            <v>SANTA MARTA</v>
          </cell>
        </row>
        <row r="53">
          <cell r="C53" t="str">
            <v>JUU193</v>
          </cell>
          <cell r="D53" t="str">
            <v>835112</v>
          </cell>
          <cell r="E53">
            <v>79500147835112</v>
          </cell>
          <cell r="H53" t="str">
            <v>CH JOY SEDAN 1.4 MT</v>
          </cell>
          <cell r="I53">
            <v>2022</v>
          </cell>
          <cell r="J53" t="str">
            <v>9BGKH69T0NB109684</v>
          </cell>
          <cell r="K53">
            <v>45408</v>
          </cell>
          <cell r="L53">
            <v>46807800</v>
          </cell>
          <cell r="O53">
            <v>37446240</v>
          </cell>
          <cell r="Q53" t="str">
            <v>SIA BARRANQUILLA</v>
          </cell>
          <cell r="R53">
            <v>45405</v>
          </cell>
          <cell r="S53">
            <v>22</v>
          </cell>
          <cell r="T53">
            <v>45427</v>
          </cell>
          <cell r="U53" t="str">
            <v>BARRANQUILLA</v>
          </cell>
        </row>
        <row r="54">
          <cell r="C54" t="str">
            <v>JUQ863</v>
          </cell>
          <cell r="D54" t="str">
            <v>894898</v>
          </cell>
          <cell r="E54">
            <v>79502220894898</v>
          </cell>
          <cell r="H54" t="str">
            <v>CH ONIX LTZ TP 1000CC T 4P 6AB ABS</v>
          </cell>
          <cell r="I54">
            <v>2021</v>
          </cell>
          <cell r="J54" t="str">
            <v>9BGEN69K0MG141110</v>
          </cell>
          <cell r="K54">
            <v>45404</v>
          </cell>
          <cell r="L54">
            <v>57506666</v>
          </cell>
          <cell r="O54">
            <v>46005332.800000004</v>
          </cell>
          <cell r="Q54" t="str">
            <v>LA PRINCIPAL CARTAGENA</v>
          </cell>
          <cell r="R54">
            <v>45399</v>
          </cell>
          <cell r="S54">
            <v>13</v>
          </cell>
          <cell r="T54">
            <v>45412</v>
          </cell>
          <cell r="U54" t="str">
            <v>BARRANQUILLA</v>
          </cell>
        </row>
        <row r="55">
          <cell r="C55" t="str">
            <v>LGV638</v>
          </cell>
          <cell r="D55" t="str">
            <v>870314</v>
          </cell>
          <cell r="E55">
            <v>79500310870314</v>
          </cell>
          <cell r="H55" t="str">
            <v>CH NEW CAPTIVA PREMIER 1.5T 4ABS EBS</v>
          </cell>
          <cell r="I55">
            <v>2023</v>
          </cell>
          <cell r="J55" t="str">
            <v>LZWADAGA6PB015370</v>
          </cell>
          <cell r="K55">
            <v>45408</v>
          </cell>
          <cell r="L55">
            <v>100111667</v>
          </cell>
          <cell r="O55">
            <v>80089333.600000009</v>
          </cell>
          <cell r="Q55" t="str">
            <v>HOGARES CREA</v>
          </cell>
          <cell r="R55">
            <v>45406</v>
          </cell>
          <cell r="S55">
            <v>20</v>
          </cell>
          <cell r="T55">
            <v>45426</v>
          </cell>
          <cell r="U55" t="str">
            <v>BUCARAMANGA</v>
          </cell>
        </row>
        <row r="56">
          <cell r="C56" t="str">
            <v>LRM419</v>
          </cell>
          <cell r="D56" t="str">
            <v>891197</v>
          </cell>
          <cell r="E56">
            <v>79502220891197</v>
          </cell>
          <cell r="H56" t="str">
            <v>CH ONIX LT MT 1000CC T 4P 6AB ABS</v>
          </cell>
          <cell r="I56">
            <v>2023</v>
          </cell>
          <cell r="J56" t="str">
            <v>9BGEB69K0PG243107</v>
          </cell>
          <cell r="K56">
            <v>45411</v>
          </cell>
          <cell r="L56">
            <v>56100000</v>
          </cell>
          <cell r="O56">
            <v>44880000</v>
          </cell>
          <cell r="Q56" t="str">
            <v>SIA BUCARAMANGA</v>
          </cell>
          <cell r="R56">
            <v>45406</v>
          </cell>
          <cell r="S56">
            <v>33</v>
          </cell>
          <cell r="T56">
            <v>45439</v>
          </cell>
          <cell r="U56" t="str">
            <v>CLEMENCIA BOLIVAR</v>
          </cell>
        </row>
        <row r="57">
          <cell r="C57" t="str">
            <v>LRM170</v>
          </cell>
          <cell r="D57" t="str">
            <v>885239</v>
          </cell>
          <cell r="E57">
            <v>79502220885239</v>
          </cell>
          <cell r="H57" t="str">
            <v>CH JOY SEDAN 1.4 MT</v>
          </cell>
          <cell r="I57">
            <v>2023</v>
          </cell>
          <cell r="J57" t="str">
            <v>9BGKH69T0PB168229</v>
          </cell>
          <cell r="K57">
            <v>45414</v>
          </cell>
          <cell r="L57">
            <v>48676000</v>
          </cell>
          <cell r="O57">
            <v>38940800</v>
          </cell>
          <cell r="Q57" t="str">
            <v>LA PRINCIPAL CARTAGENA</v>
          </cell>
          <cell r="R57">
            <v>45409</v>
          </cell>
          <cell r="S57">
            <v>30</v>
          </cell>
          <cell r="T57">
            <v>45439</v>
          </cell>
          <cell r="U57" t="str">
            <v>CLEMENCIA BOLIVAR</v>
          </cell>
        </row>
        <row r="58">
          <cell r="C58" t="str">
            <v>LRU095</v>
          </cell>
          <cell r="D58" t="str">
            <v>879516</v>
          </cell>
          <cell r="E58">
            <v>79500370879516</v>
          </cell>
          <cell r="H58" t="str">
            <v>CH ONIX JOY MT 1400CC 5P 2AB ABS</v>
          </cell>
          <cell r="I58">
            <v>2023</v>
          </cell>
          <cell r="J58" t="str">
            <v>9BGKG48T0PB174388</v>
          </cell>
          <cell r="K58">
            <v>45419</v>
          </cell>
          <cell r="L58">
            <v>48966666</v>
          </cell>
          <cell r="O58">
            <v>39173332.800000004</v>
          </cell>
          <cell r="Q58" t="str">
            <v>SIA BARRANQUILLA</v>
          </cell>
          <cell r="R58">
            <v>45392</v>
          </cell>
          <cell r="S58">
            <v>44</v>
          </cell>
          <cell r="T58">
            <v>45436</v>
          </cell>
          <cell r="U58" t="str">
            <v>PUERTO COLOMBIA</v>
          </cell>
        </row>
        <row r="59">
          <cell r="C59" t="str">
            <v>HYK152</v>
          </cell>
          <cell r="D59" t="str">
            <v>895391</v>
          </cell>
          <cell r="E59">
            <v>79500140895391</v>
          </cell>
          <cell r="H59" t="str">
            <v>KI RIO SPICE 1.4 MT 1400CC 4P ABS 2AB CT R17</v>
          </cell>
          <cell r="I59">
            <v>2014</v>
          </cell>
          <cell r="J59" t="str">
            <v>KNADN411AE6326261</v>
          </cell>
          <cell r="K59">
            <v>45421</v>
          </cell>
          <cell r="L59">
            <v>24550000</v>
          </cell>
          <cell r="O59">
            <v>19640000</v>
          </cell>
          <cell r="Q59" t="str">
            <v>SIA CALI</v>
          </cell>
          <cell r="R59">
            <v>45396</v>
          </cell>
          <cell r="S59">
            <v>241</v>
          </cell>
          <cell r="T59">
            <v>45637</v>
          </cell>
          <cell r="U59" t="str">
            <v>CALI</v>
          </cell>
        </row>
        <row r="60">
          <cell r="C60" t="str">
            <v>LJR492</v>
          </cell>
          <cell r="D60" t="str">
            <v>871487</v>
          </cell>
          <cell r="E60">
            <v>79502220871487</v>
          </cell>
          <cell r="H60" t="str">
            <v>CH JOY SEDAN 1.4 MT</v>
          </cell>
          <cell r="I60">
            <v>2023</v>
          </cell>
          <cell r="J60" t="str">
            <v>9BGKH69T0PB147507</v>
          </cell>
          <cell r="K60">
            <v>45421</v>
          </cell>
          <cell r="L60">
            <v>32813333</v>
          </cell>
          <cell r="O60">
            <v>26250666.400000002</v>
          </cell>
          <cell r="Q60" t="str">
            <v>EL QUIQUE</v>
          </cell>
          <cell r="R60">
            <v>45419</v>
          </cell>
          <cell r="S60">
            <v>20</v>
          </cell>
          <cell r="T60">
            <v>45439</v>
          </cell>
          <cell r="U60" t="str">
            <v>CLEMENCIA BOLIVAR</v>
          </cell>
        </row>
        <row r="61">
          <cell r="C61" t="str">
            <v>IYY690</v>
          </cell>
          <cell r="D61" t="str">
            <v>874840</v>
          </cell>
          <cell r="E61">
            <v>79500170874840</v>
          </cell>
          <cell r="H61" t="str">
            <v>CH ONIX LT TP 1000CC T 4P 6AB ABS</v>
          </cell>
          <cell r="I61">
            <v>2023</v>
          </cell>
          <cell r="J61" t="str">
            <v>9BGEB69K0PG169929</v>
          </cell>
          <cell r="K61">
            <v>45428</v>
          </cell>
          <cell r="L61">
            <v>56306666</v>
          </cell>
          <cell r="O61">
            <v>45045332.800000004</v>
          </cell>
          <cell r="Q61" t="str">
            <v>CALIPARKING</v>
          </cell>
          <cell r="R61">
            <v>45421</v>
          </cell>
          <cell r="S61">
            <v>19</v>
          </cell>
          <cell r="T61">
            <v>45440</v>
          </cell>
          <cell r="U61" t="str">
            <v>TULUA</v>
          </cell>
        </row>
        <row r="62">
          <cell r="C62" t="str">
            <v>JYO130</v>
          </cell>
          <cell r="D62" t="str">
            <v>852786</v>
          </cell>
          <cell r="E62">
            <v>79500117852786</v>
          </cell>
          <cell r="H62" t="str">
            <v>CH NLR 700P RWD [122HP] MT 3.0L FURGON TD 4X2 ABS</v>
          </cell>
          <cell r="I62">
            <v>2023</v>
          </cell>
          <cell r="J62" t="str">
            <v>9GDNLR855PB000122</v>
          </cell>
          <cell r="K62">
            <v>45426</v>
          </cell>
          <cell r="L62">
            <v>146400000</v>
          </cell>
          <cell r="O62">
            <v>117120000</v>
          </cell>
          <cell r="Q62" t="str">
            <v>ALIANZAUTOS JL</v>
          </cell>
          <cell r="R62">
            <v>45422</v>
          </cell>
          <cell r="S62">
            <v>17</v>
          </cell>
          <cell r="T62">
            <v>45439</v>
          </cell>
          <cell r="U62" t="str">
            <v>SABANETA</v>
          </cell>
        </row>
        <row r="63">
          <cell r="C63" t="str">
            <v>HHK561</v>
          </cell>
          <cell r="D63" t="str">
            <v>808681</v>
          </cell>
          <cell r="E63">
            <v>79500135808681</v>
          </cell>
          <cell r="H63" t="str">
            <v>CH TRACKER 1.8 LT AT</v>
          </cell>
          <cell r="I63">
            <v>2014</v>
          </cell>
          <cell r="J63" t="str">
            <v>3GNCJ8CE6EL133377</v>
          </cell>
          <cell r="K63">
            <v>45432</v>
          </cell>
          <cell r="L63">
            <v>31850000</v>
          </cell>
          <cell r="O63">
            <v>25480000</v>
          </cell>
          <cell r="Q63" t="str">
            <v>LA PRINCIPAL MEDELLIN</v>
          </cell>
          <cell r="R63">
            <v>45424</v>
          </cell>
          <cell r="S63">
            <v>18</v>
          </cell>
          <cell r="T63">
            <v>45442</v>
          </cell>
          <cell r="U63" t="str">
            <v>ENVIGADO</v>
          </cell>
        </row>
        <row r="64">
          <cell r="C64" t="str">
            <v>LJR383</v>
          </cell>
          <cell r="D64" t="str">
            <v>867053</v>
          </cell>
          <cell r="E64">
            <v>79502220867053</v>
          </cell>
          <cell r="H64" t="str">
            <v>CH ONIX JOY MT 1400CC 5P 2AB ABS</v>
          </cell>
          <cell r="I64">
            <v>2023</v>
          </cell>
          <cell r="J64" t="str">
            <v>9BGKG48T0PB121552</v>
          </cell>
          <cell r="K64">
            <v>45435</v>
          </cell>
          <cell r="L64">
            <v>34933333</v>
          </cell>
          <cell r="O64">
            <v>27946666.400000002</v>
          </cell>
          <cell r="Q64" t="str">
            <v>CAPTUCOL CARTAGENA</v>
          </cell>
          <cell r="R64">
            <v>45430</v>
          </cell>
          <cell r="S64">
            <v>13</v>
          </cell>
          <cell r="T64">
            <v>45443</v>
          </cell>
          <cell r="U64" t="str">
            <v>CLEMENCIA BOLIVAR</v>
          </cell>
        </row>
        <row r="65">
          <cell r="C65" t="str">
            <v>LUM804</v>
          </cell>
          <cell r="D65" t="str">
            <v>892435</v>
          </cell>
          <cell r="E65">
            <v>79500165892435</v>
          </cell>
          <cell r="H65" t="str">
            <v>CH FRR 700P FWD [187HP] MT 5200CC TD 4X2 FURGON</v>
          </cell>
          <cell r="I65">
            <v>2023</v>
          </cell>
          <cell r="J65" t="str">
            <v>9GDFRR90XPB502159</v>
          </cell>
          <cell r="K65">
            <v>45436</v>
          </cell>
          <cell r="L65">
            <v>270350000</v>
          </cell>
          <cell r="O65">
            <v>216280000</v>
          </cell>
          <cell r="Q65" t="str">
            <v>BODEGAJE LOGISTICA FINANCIERA BOGOTA</v>
          </cell>
          <cell r="R65">
            <v>45429</v>
          </cell>
          <cell r="S65">
            <v>14</v>
          </cell>
          <cell r="T65">
            <v>45443</v>
          </cell>
          <cell r="U65" t="str">
            <v>FUNZA</v>
          </cell>
        </row>
        <row r="66">
          <cell r="C66" t="str">
            <v>LUM453</v>
          </cell>
          <cell r="D66" t="str">
            <v>891750</v>
          </cell>
          <cell r="E66">
            <v>79500165891750</v>
          </cell>
          <cell r="H66" t="str">
            <v>CH NPR [4][FL] 700P RWD [153HP] MT 5200CC FUR</v>
          </cell>
          <cell r="I66">
            <v>2023</v>
          </cell>
          <cell r="J66" t="str">
            <v>9GDNPR754PB004636</v>
          </cell>
          <cell r="K66">
            <v>45436</v>
          </cell>
          <cell r="L66">
            <v>212700000</v>
          </cell>
          <cell r="O66">
            <v>170160000</v>
          </cell>
          <cell r="Q66" t="str">
            <v>BODEGAJE LOGISTICA FINANCIERA BOGOTA</v>
          </cell>
          <cell r="R66">
            <v>45425</v>
          </cell>
          <cell r="S66">
            <v>18</v>
          </cell>
          <cell r="T66">
            <v>45443</v>
          </cell>
          <cell r="U66" t="str">
            <v>FUNZA</v>
          </cell>
        </row>
        <row r="67">
          <cell r="C67" t="str">
            <v>LLL888</v>
          </cell>
          <cell r="D67" t="str">
            <v>866229</v>
          </cell>
          <cell r="E67">
            <v>79500147866229</v>
          </cell>
          <cell r="H67" t="str">
            <v>CH TRACKER [2] LS TP 1200CC T</v>
          </cell>
          <cell r="I67">
            <v>2023</v>
          </cell>
          <cell r="J67" t="str">
            <v>9BGEA76C0PB136606</v>
          </cell>
          <cell r="K67">
            <v>45448</v>
          </cell>
          <cell r="L67">
            <v>71683333</v>
          </cell>
          <cell r="O67">
            <v>57346666.400000006</v>
          </cell>
          <cell r="Q67" t="str">
            <v>LA PRINCIPAL SANTA MARTA</v>
          </cell>
          <cell r="R67">
            <v>45436</v>
          </cell>
          <cell r="S67">
            <v>34</v>
          </cell>
          <cell r="T67">
            <v>45470</v>
          </cell>
          <cell r="U67" t="str">
            <v>SANTA MARTA</v>
          </cell>
        </row>
        <row r="68">
          <cell r="C68" t="str">
            <v>ICU726</v>
          </cell>
          <cell r="D68" t="str">
            <v>851200</v>
          </cell>
          <cell r="E68">
            <v>79500140851200</v>
          </cell>
          <cell r="H68" t="str">
            <v>CH TRACKER 1.8 LS AT</v>
          </cell>
          <cell r="I68">
            <v>2015</v>
          </cell>
          <cell r="J68" t="str">
            <v>3GNCJ8CE3FL107711</v>
          </cell>
          <cell r="K68">
            <v>45448</v>
          </cell>
          <cell r="L68">
            <v>39833333</v>
          </cell>
          <cell r="O68">
            <v>31866666.400000002</v>
          </cell>
          <cell r="Q68" t="str">
            <v>SIA CALI</v>
          </cell>
          <cell r="R68">
            <v>45624</v>
          </cell>
          <cell r="S68">
            <v>7</v>
          </cell>
          <cell r="T68">
            <v>45631</v>
          </cell>
          <cell r="U68" t="str">
            <v>CALI</v>
          </cell>
        </row>
        <row r="69">
          <cell r="C69" t="str">
            <v>NBM414</v>
          </cell>
          <cell r="D69" t="str">
            <v>854946</v>
          </cell>
          <cell r="E69">
            <v>79500370854946</v>
          </cell>
          <cell r="H69" t="str">
            <v>CH JOY SEDAN 1.4 MT</v>
          </cell>
          <cell r="I69">
            <v>2022</v>
          </cell>
          <cell r="J69" t="str">
            <v>9BGKH69T0NB183246</v>
          </cell>
          <cell r="K69">
            <v>45442</v>
          </cell>
          <cell r="L69">
            <v>50160000</v>
          </cell>
          <cell r="O69">
            <v>40128000</v>
          </cell>
          <cell r="Q69" t="str">
            <v>LA PRINCIPAL BARRANQUILLA</v>
          </cell>
          <cell r="R69">
            <v>45438</v>
          </cell>
          <cell r="S69">
            <v>25</v>
          </cell>
          <cell r="T69">
            <v>45463</v>
          </cell>
          <cell r="U69" t="str">
            <v>BARANOA</v>
          </cell>
        </row>
        <row r="70">
          <cell r="C70" t="str">
            <v>LKU950</v>
          </cell>
          <cell r="D70" t="str">
            <v>878858</v>
          </cell>
          <cell r="E70">
            <v>79500190878858</v>
          </cell>
          <cell r="H70" t="str">
            <v>CH BLAZER RS 3.6L</v>
          </cell>
          <cell r="I70">
            <v>2022</v>
          </cell>
          <cell r="J70" t="str">
            <v>3GNKB8RS2NS211617</v>
          </cell>
          <cell r="K70">
            <v>45457</v>
          </cell>
          <cell r="L70">
            <v>148670000</v>
          </cell>
          <cell r="O70">
            <v>118936000</v>
          </cell>
          <cell r="Q70" t="str">
            <v>SIA MONTERIA</v>
          </cell>
          <cell r="R70">
            <v>45441</v>
          </cell>
          <cell r="S70">
            <v>28</v>
          </cell>
          <cell r="T70">
            <v>45469</v>
          </cell>
          <cell r="U70" t="str">
            <v>MEDELLIN</v>
          </cell>
        </row>
        <row r="71">
          <cell r="C71" t="str">
            <v>GKV223</v>
          </cell>
          <cell r="D71" t="str">
            <v>866390</v>
          </cell>
          <cell r="E71">
            <v>79502220866390</v>
          </cell>
          <cell r="H71" t="str">
            <v>CH TRACKER TURBO LTZ AT</v>
          </cell>
          <cell r="I71">
            <v>2021</v>
          </cell>
          <cell r="J71" t="str">
            <v>9BGEN76C0MB177343</v>
          </cell>
          <cell r="K71">
            <v>45450</v>
          </cell>
          <cell r="L71">
            <v>77993333</v>
          </cell>
          <cell r="O71">
            <v>62394666.400000006</v>
          </cell>
          <cell r="Q71" t="str">
            <v>CAPTUCOL CARTAGENA</v>
          </cell>
          <cell r="R71">
            <v>45446</v>
          </cell>
          <cell r="S71">
            <v>24</v>
          </cell>
          <cell r="T71">
            <v>45470</v>
          </cell>
          <cell r="U71" t="str">
            <v>SANTA MARTA</v>
          </cell>
        </row>
        <row r="72">
          <cell r="C72" t="str">
            <v>LCL247</v>
          </cell>
          <cell r="D72" t="str">
            <v>854724</v>
          </cell>
          <cell r="E72">
            <v>79500370854724</v>
          </cell>
          <cell r="H72" t="str">
            <v>CH ONIX JOY MT 1400CC 5P 2AB ABS</v>
          </cell>
          <cell r="I72">
            <v>2022</v>
          </cell>
          <cell r="J72" t="str">
            <v>9BGKG48T0NB173121</v>
          </cell>
          <cell r="K72">
            <v>45583</v>
          </cell>
          <cell r="L72">
            <v>42203333</v>
          </cell>
          <cell r="O72">
            <v>33762666.399999999</v>
          </cell>
          <cell r="Q72" t="str">
            <v>SIA MONTERIA</v>
          </cell>
          <cell r="R72">
            <v>45553</v>
          </cell>
          <cell r="S72">
            <v>55</v>
          </cell>
          <cell r="T72">
            <v>45608</v>
          </cell>
          <cell r="U72" t="str">
            <v>SINCELEJO</v>
          </cell>
        </row>
        <row r="73">
          <cell r="C73" t="str">
            <v>KRN486</v>
          </cell>
          <cell r="D73" t="str">
            <v>846651</v>
          </cell>
          <cell r="E73">
            <v>79500350846651</v>
          </cell>
          <cell r="H73" t="str">
            <v>CH NEW CAPTIVA PREMIER 1.5T 4ABS EBS</v>
          </cell>
          <cell r="I73">
            <v>2022</v>
          </cell>
          <cell r="J73" t="str">
            <v>LZWADAGA0NB024904</v>
          </cell>
          <cell r="K73">
            <v>45464</v>
          </cell>
          <cell r="L73">
            <v>97326666</v>
          </cell>
          <cell r="O73">
            <v>77861332.799999997</v>
          </cell>
          <cell r="Q73" t="str">
            <v>CAPTUCOL IBAGUE</v>
          </cell>
          <cell r="R73">
            <v>45462</v>
          </cell>
          <cell r="S73">
            <v>148</v>
          </cell>
          <cell r="T73">
            <v>45610</v>
          </cell>
          <cell r="U73" t="str">
            <v>IBAGUE</v>
          </cell>
        </row>
        <row r="74">
          <cell r="C74" t="str">
            <v>KNL253</v>
          </cell>
          <cell r="D74" t="str">
            <v>853446</v>
          </cell>
          <cell r="E74">
            <v>79500181853446</v>
          </cell>
          <cell r="H74" t="str">
            <v>CH NRR 700P RWD [189HP] [ASL] MT 5200CC</v>
          </cell>
          <cell r="I74">
            <v>2022</v>
          </cell>
          <cell r="J74" t="str">
            <v>9GDN1R75XNB012254</v>
          </cell>
          <cell r="K74">
            <v>45468</v>
          </cell>
          <cell r="L74">
            <v>189100000</v>
          </cell>
          <cell r="O74">
            <v>151280000</v>
          </cell>
          <cell r="Q74" t="str">
            <v>CAPTUCOL BOGOTA</v>
          </cell>
          <cell r="R74">
            <v>45467</v>
          </cell>
          <cell r="S74">
            <v>3</v>
          </cell>
          <cell r="T74">
            <v>45470</v>
          </cell>
          <cell r="U74" t="str">
            <v>CHIA</v>
          </cell>
        </row>
        <row r="75">
          <cell r="C75" t="str">
            <v>MXT924</v>
          </cell>
          <cell r="D75" t="str">
            <v>866957</v>
          </cell>
          <cell r="E75">
            <v>79502220866957</v>
          </cell>
          <cell r="H75" t="str">
            <v>CH NEW CAPTIVA PREMIER 1.5T 4ABS EBS</v>
          </cell>
          <cell r="I75">
            <v>2020</v>
          </cell>
          <cell r="J75" t="str">
            <v>LZWADAGA5LB011675</v>
          </cell>
          <cell r="K75">
            <v>45469</v>
          </cell>
          <cell r="L75">
            <v>85103333</v>
          </cell>
          <cell r="O75">
            <v>68082666.400000006</v>
          </cell>
          <cell r="Q75" t="str">
            <v>LA PRINCIPAL CARTAGENA</v>
          </cell>
          <cell r="R75">
            <v>45463</v>
          </cell>
          <cell r="S75">
            <v>18</v>
          </cell>
          <cell r="T75">
            <v>45481</v>
          </cell>
          <cell r="U75" t="str">
            <v>CLEMENCIA BOLIVAR</v>
          </cell>
        </row>
        <row r="76">
          <cell r="C76" t="str">
            <v>LLV539</v>
          </cell>
          <cell r="D76" t="str">
            <v>917841</v>
          </cell>
          <cell r="E76">
            <v>79500117917841</v>
          </cell>
          <cell r="H76" t="str">
            <v>CH ONIX LT TP 1000CC T 4P 6AB ABS</v>
          </cell>
          <cell r="I76">
            <v>2023</v>
          </cell>
          <cell r="J76" t="str">
            <v>9BGEB69K0PG138198</v>
          </cell>
          <cell r="K76">
            <v>45471</v>
          </cell>
          <cell r="L76">
            <v>63306666</v>
          </cell>
          <cell r="O76">
            <v>50645332.800000004</v>
          </cell>
          <cell r="Q76" t="str">
            <v>CAPTUCOL MEDELLIN</v>
          </cell>
          <cell r="R76">
            <v>45468</v>
          </cell>
          <cell r="S76">
            <v>27</v>
          </cell>
          <cell r="T76">
            <v>45495</v>
          </cell>
          <cell r="U76" t="str">
            <v>SABANETA</v>
          </cell>
        </row>
        <row r="77">
          <cell r="C77" t="str">
            <v>JUW873</v>
          </cell>
          <cell r="D77" t="str">
            <v>828178</v>
          </cell>
          <cell r="E77">
            <v>79500310828178</v>
          </cell>
          <cell r="H77" t="str">
            <v>CH ONIX PREMIER TP 1000CC T 4P 6AB ABS</v>
          </cell>
          <cell r="I77">
            <v>2021</v>
          </cell>
          <cell r="J77" t="str">
            <v>9BGEP69K0MG140794</v>
          </cell>
          <cell r="K77">
            <v>45544</v>
          </cell>
          <cell r="L77">
            <v>61466666</v>
          </cell>
          <cell r="O77">
            <v>49173332.800000004</v>
          </cell>
          <cell r="Q77" t="str">
            <v>CAPTUCOL CUCUTA</v>
          </cell>
          <cell r="R77">
            <v>45469</v>
          </cell>
          <cell r="S77">
            <v>90</v>
          </cell>
          <cell r="T77">
            <v>45559</v>
          </cell>
          <cell r="U77" t="str">
            <v>CUCUTA</v>
          </cell>
        </row>
        <row r="78">
          <cell r="C78" t="str">
            <v>GFV369</v>
          </cell>
          <cell r="D78" t="str">
            <v>847774</v>
          </cell>
          <cell r="E78">
            <v>79500307847774</v>
          </cell>
          <cell r="H78" t="str">
            <v>CH ONIX PREMIER TP 1000CC T 5P 6AB ABS</v>
          </cell>
          <cell r="I78">
            <v>2022</v>
          </cell>
          <cell r="J78" t="str">
            <v>9BGEY48K0NG135936</v>
          </cell>
          <cell r="K78">
            <v>45472</v>
          </cell>
          <cell r="L78">
            <v>55234000</v>
          </cell>
          <cell r="O78">
            <v>44187200</v>
          </cell>
          <cell r="Q78" t="str">
            <v>SIA CALI</v>
          </cell>
          <cell r="R78">
            <v>45471</v>
          </cell>
          <cell r="S78">
            <v>14</v>
          </cell>
          <cell r="T78">
            <v>45485</v>
          </cell>
          <cell r="U78" t="str">
            <v>CIRCASIA</v>
          </cell>
        </row>
        <row r="79">
          <cell r="C79" t="str">
            <v>LUZ838</v>
          </cell>
          <cell r="D79" t="str">
            <v>895381</v>
          </cell>
          <cell r="E79">
            <v>79501910895381</v>
          </cell>
          <cell r="H79" t="str">
            <v>CH NEW CAPTIVA PREMIER 1.5T 4ABS EBS</v>
          </cell>
          <cell r="I79">
            <v>2023</v>
          </cell>
          <cell r="J79" t="str">
            <v>LZWADAGA1PB041679</v>
          </cell>
          <cell r="K79">
            <v>45483</v>
          </cell>
          <cell r="L79">
            <v>105133333</v>
          </cell>
          <cell r="O79">
            <v>84106666.400000006</v>
          </cell>
          <cell r="Q79" t="str">
            <v>LA PRINCIPAL TOCANCIPA</v>
          </cell>
          <cell r="R79">
            <v>45495</v>
          </cell>
          <cell r="S79">
            <v>3</v>
          </cell>
          <cell r="T79">
            <v>45498</v>
          </cell>
          <cell r="U79" t="str">
            <v>FUNZA</v>
          </cell>
        </row>
        <row r="80">
          <cell r="C80" t="str">
            <v>KQM502</v>
          </cell>
          <cell r="D80" t="str">
            <v>859397</v>
          </cell>
          <cell r="E80">
            <v>79502220859397</v>
          </cell>
          <cell r="H80" t="str">
            <v>CH TRACKER TURBO LTZ AT</v>
          </cell>
          <cell r="I80">
            <v>2022</v>
          </cell>
          <cell r="J80" t="str">
            <v>9BGEN76C0NB188663</v>
          </cell>
          <cell r="K80">
            <v>45477</v>
          </cell>
          <cell r="L80">
            <v>83056666</v>
          </cell>
          <cell r="O80">
            <v>66445332.800000004</v>
          </cell>
          <cell r="Q80" t="str">
            <v>LA PRINCIPAL CARTAGENA</v>
          </cell>
          <cell r="R80">
            <v>45470</v>
          </cell>
          <cell r="S80">
            <v>22</v>
          </cell>
          <cell r="T80">
            <v>45492</v>
          </cell>
          <cell r="U80" t="str">
            <v>CARTAGENA</v>
          </cell>
        </row>
        <row r="81">
          <cell r="C81" t="str">
            <v>JRY390</v>
          </cell>
          <cell r="D81" t="str">
            <v>849636</v>
          </cell>
          <cell r="E81">
            <v>79500307849636</v>
          </cell>
          <cell r="H81" t="str">
            <v>CH ONIX PREMIER TP 1000CC T 4P 6AB ABS</v>
          </cell>
          <cell r="I81">
            <v>2022</v>
          </cell>
          <cell r="J81" t="str">
            <v>9BGEP69K0NG134822</v>
          </cell>
          <cell r="K81">
            <v>45482</v>
          </cell>
          <cell r="L81">
            <v>59308000</v>
          </cell>
          <cell r="O81">
            <v>47446400</v>
          </cell>
          <cell r="Q81" t="str">
            <v>CAPTUCOL DOSQUEBRADAS</v>
          </cell>
          <cell r="R81">
            <v>45476</v>
          </cell>
          <cell r="S81">
            <v>28</v>
          </cell>
          <cell r="T81">
            <v>45504</v>
          </cell>
          <cell r="U81" t="str">
            <v>PEREIRA</v>
          </cell>
        </row>
        <row r="82">
          <cell r="C82" t="str">
            <v>LPP372</v>
          </cell>
          <cell r="D82" t="str">
            <v>877022</v>
          </cell>
          <cell r="E82">
            <v>79500340877022</v>
          </cell>
          <cell r="H82" t="str">
            <v>CH ONIX RS MT 1000CC 5P T 6AB ABS</v>
          </cell>
          <cell r="I82">
            <v>2023</v>
          </cell>
          <cell r="J82" t="str">
            <v>9BGED48K0PG175341</v>
          </cell>
          <cell r="K82">
            <v>45491</v>
          </cell>
          <cell r="L82">
            <v>58260000</v>
          </cell>
          <cell r="O82">
            <v>46608000</v>
          </cell>
          <cell r="Q82" t="str">
            <v>PARQUEADERO JUDICIAL NISSI MOCOA</v>
          </cell>
          <cell r="R82">
            <v>45476</v>
          </cell>
          <cell r="S82">
            <v>22</v>
          </cell>
          <cell r="T82">
            <v>45498</v>
          </cell>
          <cell r="U82" t="str">
            <v>VILLA DEL ROSARIO</v>
          </cell>
        </row>
        <row r="83">
          <cell r="C83" t="str">
            <v>GJO092</v>
          </cell>
          <cell r="D83" t="str">
            <v>868894</v>
          </cell>
          <cell r="E83">
            <v>79502220868894</v>
          </cell>
          <cell r="H83" t="str">
            <v>CH ONIX LTZ TP 1.4L 5P 2AB ABS MCM</v>
          </cell>
          <cell r="I83">
            <v>2020</v>
          </cell>
          <cell r="J83" t="str">
            <v>9BGKT69T0LG100781</v>
          </cell>
          <cell r="K83">
            <v>45484</v>
          </cell>
          <cell r="L83">
            <v>49000000</v>
          </cell>
          <cell r="O83">
            <v>39200000</v>
          </cell>
          <cell r="Q83" t="str">
            <v>LA PRINCIPAL CARTAGENA</v>
          </cell>
          <cell r="R83">
            <v>45472</v>
          </cell>
          <cell r="S83">
            <v>26</v>
          </cell>
          <cell r="T83">
            <v>45498</v>
          </cell>
          <cell r="U83" t="str">
            <v>BARRANQUILLA</v>
          </cell>
        </row>
        <row r="84">
          <cell r="C84" t="str">
            <v>FUV724</v>
          </cell>
          <cell r="D84" t="str">
            <v>848725</v>
          </cell>
          <cell r="E84">
            <v>79500370848725</v>
          </cell>
          <cell r="H84" t="str">
            <v>CH TRACKER TURBO LTZ AT</v>
          </cell>
          <cell r="I84">
            <v>2022</v>
          </cell>
          <cell r="J84" t="str">
            <v>9BGEN76C0NB146176</v>
          </cell>
          <cell r="K84">
            <v>45481</v>
          </cell>
          <cell r="L84">
            <v>78792967</v>
          </cell>
          <cell r="O84">
            <v>63034373.600000001</v>
          </cell>
          <cell r="Q84" t="str">
            <v>LA PRINCIPAL MONTERIA</v>
          </cell>
          <cell r="R84">
            <v>45472</v>
          </cell>
          <cell r="S84">
            <v>80</v>
          </cell>
          <cell r="T84">
            <v>45552</v>
          </cell>
          <cell r="U84" t="str">
            <v>MONTERIA</v>
          </cell>
        </row>
        <row r="85">
          <cell r="C85" t="str">
            <v>LRW005</v>
          </cell>
          <cell r="D85" t="str">
            <v>879446</v>
          </cell>
          <cell r="E85">
            <v>79500117879446</v>
          </cell>
          <cell r="H85" t="str">
            <v>CH EQUINOX [3] RS TP 1500CC T 4X2 TC CR R19</v>
          </cell>
          <cell r="I85">
            <v>2022</v>
          </cell>
          <cell r="J85" t="str">
            <v>3GNAX9EV6NS227239</v>
          </cell>
          <cell r="K85">
            <v>45482</v>
          </cell>
          <cell r="L85">
            <v>93221233</v>
          </cell>
          <cell r="O85">
            <v>74576986.400000006</v>
          </cell>
          <cell r="Q85" t="str">
            <v>SIA MONTERIA</v>
          </cell>
          <cell r="R85">
            <v>45478</v>
          </cell>
          <cell r="S85">
            <v>19</v>
          </cell>
          <cell r="T85">
            <v>45497</v>
          </cell>
          <cell r="U85" t="str">
            <v>MEDELLIN</v>
          </cell>
        </row>
        <row r="86">
          <cell r="C86" t="str">
            <v>KZN080</v>
          </cell>
          <cell r="D86" t="str">
            <v>850562</v>
          </cell>
          <cell r="E86">
            <v>79502220850562</v>
          </cell>
          <cell r="H86" t="str">
            <v>CH NEW CAPTIVA PREMIER 1.5T 4ABS EBS</v>
          </cell>
          <cell r="I86">
            <v>2022</v>
          </cell>
          <cell r="J86" t="str">
            <v>LZWADAGA2NB029098</v>
          </cell>
          <cell r="K86">
            <v>45485</v>
          </cell>
          <cell r="L86">
            <v>97376666</v>
          </cell>
          <cell r="O86">
            <v>77901332.799999997</v>
          </cell>
          <cell r="Q86" t="str">
            <v>CAPTUCOL CARTAGENA</v>
          </cell>
          <cell r="R86">
            <v>45481</v>
          </cell>
          <cell r="S86">
            <v>14</v>
          </cell>
          <cell r="T86">
            <v>45495</v>
          </cell>
          <cell r="U86" t="str">
            <v>CLEMENCIA BOLIVAR</v>
          </cell>
        </row>
        <row r="87">
          <cell r="C87" t="str">
            <v>ZYM774</v>
          </cell>
          <cell r="D87" t="str">
            <v>883334</v>
          </cell>
          <cell r="E87">
            <v>79500117883334</v>
          </cell>
          <cell r="H87" t="str">
            <v>KI CERATO PRO 1.6L MT 1600CC 4P 2AB</v>
          </cell>
          <cell r="I87">
            <v>2014</v>
          </cell>
          <cell r="J87" t="str">
            <v>8LCFT4114EE001075</v>
          </cell>
          <cell r="K87">
            <v>45484</v>
          </cell>
          <cell r="L87">
            <v>46050000</v>
          </cell>
          <cell r="O87">
            <v>36840000</v>
          </cell>
          <cell r="Q87" t="str">
            <v>SIA MEDELLIN</v>
          </cell>
          <cell r="R87">
            <v>45481</v>
          </cell>
          <cell r="S87">
            <v>15</v>
          </cell>
          <cell r="T87">
            <v>45496</v>
          </cell>
          <cell r="U87" t="str">
            <v>ENVIGADO</v>
          </cell>
        </row>
        <row r="88">
          <cell r="C88" t="str">
            <v>GHN602</v>
          </cell>
          <cell r="D88" t="str">
            <v>872632</v>
          </cell>
          <cell r="E88">
            <v>79500310872632</v>
          </cell>
          <cell r="H88" t="str">
            <v>RE KWID OUTSIDER MT 1000CC 12V 4AB ABS</v>
          </cell>
          <cell r="I88">
            <v>2020</v>
          </cell>
          <cell r="J88" t="str">
            <v>93YRBB006LJ026193</v>
          </cell>
          <cell r="K88">
            <v>45486</v>
          </cell>
          <cell r="L88">
            <v>40190000</v>
          </cell>
          <cell r="O88">
            <v>32152000</v>
          </cell>
          <cell r="Q88" t="str">
            <v>HOGARES CREA</v>
          </cell>
          <cell r="R88">
            <v>45483</v>
          </cell>
          <cell r="S88">
            <v>19</v>
          </cell>
          <cell r="T88">
            <v>45502</v>
          </cell>
          <cell r="U88" t="str">
            <v>BUCARAMANGA</v>
          </cell>
        </row>
        <row r="89">
          <cell r="C89" t="str">
            <v>GJN855</v>
          </cell>
          <cell r="D89" t="str">
            <v>819167</v>
          </cell>
          <cell r="E89">
            <v>79504152819167</v>
          </cell>
          <cell r="H89" t="str">
            <v>CH ONIX LTZ TP 1.4L 5P 2AB ABS MCM</v>
          </cell>
          <cell r="I89">
            <v>2019</v>
          </cell>
          <cell r="J89" t="str">
            <v>9BGKT48T0KG316861</v>
          </cell>
          <cell r="K89">
            <v>45489</v>
          </cell>
          <cell r="L89">
            <v>44503333</v>
          </cell>
          <cell r="O89">
            <v>35602666.399999999</v>
          </cell>
          <cell r="Q89" t="str">
            <v>LA PRINCIPAL BARRANQUILLA</v>
          </cell>
          <cell r="R89">
            <v>45481</v>
          </cell>
          <cell r="S89">
            <v>32</v>
          </cell>
          <cell r="T89">
            <v>45513</v>
          </cell>
          <cell r="U89" t="str">
            <v>BARRANQUILLA</v>
          </cell>
        </row>
        <row r="90">
          <cell r="C90" t="str">
            <v>LJP402</v>
          </cell>
          <cell r="D90" t="str">
            <v>885501</v>
          </cell>
          <cell r="E90">
            <v>79501915885501</v>
          </cell>
          <cell r="H90" t="str">
            <v>CH JOY SEDAN 1.4 MT</v>
          </cell>
          <cell r="I90">
            <v>2023</v>
          </cell>
          <cell r="J90" t="str">
            <v>9BGKH69T0PB167927</v>
          </cell>
          <cell r="K90">
            <v>45589</v>
          </cell>
          <cell r="L90">
            <v>47910000</v>
          </cell>
          <cell r="O90">
            <v>38328000</v>
          </cell>
          <cell r="Q90" t="str">
            <v>SIA BOGOTA</v>
          </cell>
          <cell r="R90">
            <v>45584</v>
          </cell>
          <cell r="S90">
            <v>12</v>
          </cell>
          <cell r="T90">
            <v>45596</v>
          </cell>
          <cell r="U90" t="str">
            <v>NEIVA</v>
          </cell>
        </row>
        <row r="91">
          <cell r="C91" t="str">
            <v>LWQ684</v>
          </cell>
          <cell r="D91" t="str">
            <v>899194</v>
          </cell>
          <cell r="E91">
            <v>79500370899194</v>
          </cell>
          <cell r="H91" t="str">
            <v>CH NEW CAPTIVA PREMIER 1.5T 4ABS EBS</v>
          </cell>
          <cell r="I91">
            <v>2023</v>
          </cell>
          <cell r="J91" t="str">
            <v>LZWADAGA1PB046817</v>
          </cell>
          <cell r="K91">
            <v>45498</v>
          </cell>
          <cell r="L91">
            <v>104883333</v>
          </cell>
          <cell r="O91">
            <v>83906666.400000006</v>
          </cell>
          <cell r="Q91" t="str">
            <v>SIA BARRANQUILLA</v>
          </cell>
          <cell r="R91">
            <v>45492</v>
          </cell>
          <cell r="S91">
            <v>13</v>
          </cell>
          <cell r="T91">
            <v>45505</v>
          </cell>
          <cell r="U91" t="str">
            <v>BARRANQUILLA</v>
          </cell>
        </row>
        <row r="92">
          <cell r="C92" t="str">
            <v>FZP614</v>
          </cell>
          <cell r="D92" t="str">
            <v>911767</v>
          </cell>
          <cell r="E92">
            <v>79500170911767</v>
          </cell>
          <cell r="H92" t="str">
            <v>CH BEAT 1.2L LTZ 2AB ABS</v>
          </cell>
          <cell r="I92">
            <v>2019</v>
          </cell>
          <cell r="J92" t="str">
            <v>9GACE5CD6KB061347</v>
          </cell>
          <cell r="K92">
            <v>45503</v>
          </cell>
          <cell r="L92">
            <v>22185733</v>
          </cell>
          <cell r="O92">
            <v>17748586.400000002</v>
          </cell>
          <cell r="Q92" t="str">
            <v>SIA CALI</v>
          </cell>
          <cell r="R92">
            <v>45495</v>
          </cell>
          <cell r="S92">
            <v>80</v>
          </cell>
          <cell r="T92">
            <v>45575</v>
          </cell>
          <cell r="U92" t="str">
            <v>BOGOTA</v>
          </cell>
        </row>
        <row r="93">
          <cell r="C93" t="str">
            <v>TAP030</v>
          </cell>
          <cell r="D93" t="str">
            <v>885018</v>
          </cell>
          <cell r="E93">
            <v>79500402885018</v>
          </cell>
          <cell r="H93" t="str">
            <v>CH NHR 3 FUR 700P RWD[104HP MT 3000CC TD 4X2AA ABS</v>
          </cell>
          <cell r="I93">
            <v>2023</v>
          </cell>
          <cell r="J93" t="str">
            <v>9GDNLR777PB500186</v>
          </cell>
          <cell r="K93">
            <v>45504</v>
          </cell>
          <cell r="L93">
            <v>115100000</v>
          </cell>
          <cell r="O93">
            <v>92080000</v>
          </cell>
          <cell r="Q93" t="str">
            <v>CAPTUCOL BOGOTA</v>
          </cell>
          <cell r="R93">
            <v>45498</v>
          </cell>
          <cell r="S93">
            <v>18</v>
          </cell>
          <cell r="T93">
            <v>45516</v>
          </cell>
          <cell r="U93" t="str">
            <v>TUNJA</v>
          </cell>
        </row>
        <row r="94">
          <cell r="C94" t="str">
            <v>JTM956</v>
          </cell>
          <cell r="D94" t="str">
            <v>822916</v>
          </cell>
          <cell r="E94">
            <v>79500170822916</v>
          </cell>
          <cell r="H94" t="str">
            <v>CH EQUINOX PREMIER LTZ AT 1.5L TURBO</v>
          </cell>
          <cell r="I94">
            <v>2020</v>
          </cell>
          <cell r="J94" t="str">
            <v>3GNAX9EV0LS679832</v>
          </cell>
          <cell r="K94">
            <v>45502</v>
          </cell>
          <cell r="L94">
            <v>81816666</v>
          </cell>
          <cell r="O94">
            <v>65453332.800000004</v>
          </cell>
          <cell r="Q94" t="str">
            <v>SIA CALI</v>
          </cell>
          <cell r="R94">
            <v>45498</v>
          </cell>
          <cell r="S94">
            <v>53</v>
          </cell>
          <cell r="T94">
            <v>45551</v>
          </cell>
          <cell r="U94" t="str">
            <v>CALI</v>
          </cell>
        </row>
        <row r="95">
          <cell r="C95" t="str">
            <v>LIY141</v>
          </cell>
          <cell r="D95" t="str">
            <v>859298</v>
          </cell>
          <cell r="E95">
            <v>79500147859298</v>
          </cell>
          <cell r="H95" t="str">
            <v>CH TRACKER TURBO LTZ AT</v>
          </cell>
          <cell r="I95">
            <v>2022</v>
          </cell>
          <cell r="J95" t="str">
            <v>9BGEN76C0NB188668</v>
          </cell>
          <cell r="K95">
            <v>45506</v>
          </cell>
          <cell r="L95">
            <v>82997533</v>
          </cell>
          <cell r="O95">
            <v>66398026.400000006</v>
          </cell>
          <cell r="Q95" t="str">
            <v>SIA BARRANQUILLA</v>
          </cell>
          <cell r="R95">
            <v>45503</v>
          </cell>
          <cell r="S95">
            <v>23</v>
          </cell>
          <cell r="T95">
            <v>45526</v>
          </cell>
          <cell r="U95" t="str">
            <v>BARRANQUILLA</v>
          </cell>
        </row>
        <row r="96">
          <cell r="C96" t="str">
            <v>GVY622</v>
          </cell>
          <cell r="D96" t="str">
            <v>779745</v>
          </cell>
          <cell r="E96">
            <v>79502220779745</v>
          </cell>
          <cell r="H96" t="str">
            <v>CH ONIX SEDAN LTZ AT 1.4L 4P 2AB ABS</v>
          </cell>
          <cell r="I96">
            <v>2021</v>
          </cell>
          <cell r="J96" t="str">
            <v>3G1M95E28ML112674</v>
          </cell>
          <cell r="K96">
            <v>45505</v>
          </cell>
          <cell r="L96">
            <v>54206666</v>
          </cell>
          <cell r="O96">
            <v>43365332.800000004</v>
          </cell>
          <cell r="Q96" t="str">
            <v>CAPTUCOL BARRANQUILLA</v>
          </cell>
          <cell r="R96">
            <v>45503</v>
          </cell>
          <cell r="S96">
            <v>14</v>
          </cell>
          <cell r="T96">
            <v>45517</v>
          </cell>
          <cell r="U96" t="str">
            <v>CARTAGENA</v>
          </cell>
        </row>
        <row r="97">
          <cell r="C97" t="str">
            <v>LRQ144</v>
          </cell>
          <cell r="D97" t="str">
            <v>885881</v>
          </cell>
          <cell r="E97">
            <v>79500190885881</v>
          </cell>
          <cell r="H97" t="str">
            <v>CH BLAZER RS 3.6L</v>
          </cell>
          <cell r="I97">
            <v>2022</v>
          </cell>
          <cell r="J97" t="str">
            <v>3GNKB8RS6NS177309</v>
          </cell>
          <cell r="K97">
            <v>45517</v>
          </cell>
          <cell r="L97">
            <v>120241200</v>
          </cell>
          <cell r="O97">
            <v>96192960</v>
          </cell>
          <cell r="Q97" t="str">
            <v>CAPTUCOL MEDELLIN</v>
          </cell>
          <cell r="R97">
            <v>45506</v>
          </cell>
          <cell r="S97">
            <v>21</v>
          </cell>
          <cell r="T97">
            <v>45527</v>
          </cell>
          <cell r="U97" t="str">
            <v>ENVIGADO</v>
          </cell>
        </row>
        <row r="98">
          <cell r="C98" t="str">
            <v>KPQ248</v>
          </cell>
          <cell r="D98" t="str">
            <v>924229</v>
          </cell>
          <cell r="E98">
            <v>79500117924229</v>
          </cell>
          <cell r="H98" t="str">
            <v>RE KWID OUTSIDER MT 1000CC 12V 4AB ABS</v>
          </cell>
          <cell r="I98">
            <v>2022</v>
          </cell>
          <cell r="J98" t="str">
            <v>93YRBB009NJ898175</v>
          </cell>
          <cell r="K98">
            <v>45518</v>
          </cell>
          <cell r="L98">
            <v>44314100</v>
          </cell>
          <cell r="O98">
            <v>35451280</v>
          </cell>
          <cell r="Q98" t="str">
            <v>CAPTUCOL MEDELLIN</v>
          </cell>
          <cell r="R98">
            <v>45509</v>
          </cell>
          <cell r="S98">
            <v>56</v>
          </cell>
          <cell r="T98">
            <v>45565</v>
          </cell>
          <cell r="U98" t="str">
            <v>MEDELLIN</v>
          </cell>
        </row>
        <row r="99">
          <cell r="C99" t="str">
            <v>LUP668</v>
          </cell>
          <cell r="D99" t="str">
            <v>890546</v>
          </cell>
          <cell r="E99">
            <v>79500370890546</v>
          </cell>
          <cell r="H99" t="str">
            <v>CH ONIX LT TP 1000CC T 4P 6AB ABS</v>
          </cell>
          <cell r="I99">
            <v>2023</v>
          </cell>
          <cell r="J99" t="str">
            <v>9BGEB69K0PG241107</v>
          </cell>
          <cell r="K99">
            <v>45546</v>
          </cell>
          <cell r="L99">
            <v>59700533</v>
          </cell>
          <cell r="O99">
            <v>47760426.400000006</v>
          </cell>
          <cell r="Q99" t="str">
            <v>SIA MONTERIA</v>
          </cell>
          <cell r="R99">
            <v>45560</v>
          </cell>
          <cell r="S99">
            <v>42</v>
          </cell>
          <cell r="T99">
            <v>45602</v>
          </cell>
          <cell r="U99" t="str">
            <v>SINCELEJO</v>
          </cell>
        </row>
        <row r="100">
          <cell r="C100" t="str">
            <v>DSL439</v>
          </cell>
          <cell r="D100" t="str">
            <v>841169</v>
          </cell>
          <cell r="E100">
            <v>79500170841169</v>
          </cell>
          <cell r="H100" t="str">
            <v>CH SPARK GT LTZ 1.2L MT MCE AB ABS</v>
          </cell>
          <cell r="I100">
            <v>2018</v>
          </cell>
          <cell r="J100" t="str">
            <v>9GAMF48D7JB044348</v>
          </cell>
          <cell r="K100">
            <v>45513</v>
          </cell>
          <cell r="L100">
            <v>22663333</v>
          </cell>
          <cell r="O100">
            <v>18130666.400000002</v>
          </cell>
          <cell r="Q100" t="str">
            <v>CALIPARKING</v>
          </cell>
          <cell r="R100">
            <v>45512</v>
          </cell>
          <cell r="S100">
            <v>138</v>
          </cell>
          <cell r="T100">
            <v>45650</v>
          </cell>
          <cell r="U100" t="str">
            <v>PALMIRA</v>
          </cell>
        </row>
        <row r="101">
          <cell r="C101" t="str">
            <v>KMO836</v>
          </cell>
          <cell r="D101" t="str">
            <v>871814</v>
          </cell>
          <cell r="E101">
            <v>79500170871814</v>
          </cell>
          <cell r="H101" t="str">
            <v>CH SAIL LTZ MT 1.4L 4P AA 2AB ABS</v>
          </cell>
          <cell r="I101">
            <v>2018</v>
          </cell>
          <cell r="J101" t="str">
            <v>9GASA52M9JB024039</v>
          </cell>
          <cell r="K101">
            <v>45554</v>
          </cell>
          <cell r="L101">
            <v>31832600</v>
          </cell>
          <cell r="O101">
            <v>25466080</v>
          </cell>
          <cell r="Q101" t="str">
            <v>CALIPARKING</v>
          </cell>
          <cell r="R101">
            <v>45517</v>
          </cell>
          <cell r="S101">
            <v>45</v>
          </cell>
          <cell r="T101">
            <v>45562</v>
          </cell>
          <cell r="U101" t="str">
            <v>CIRCASIA</v>
          </cell>
        </row>
        <row r="102">
          <cell r="C102" t="str">
            <v>JNO552</v>
          </cell>
          <cell r="D102" t="str">
            <v>883373</v>
          </cell>
          <cell r="E102">
            <v>79500360883373</v>
          </cell>
          <cell r="H102" t="str">
            <v>CH ONIX RS MT 1000CC 5P T 6AB ABS</v>
          </cell>
          <cell r="I102">
            <v>2021</v>
          </cell>
          <cell r="J102" t="str">
            <v>9BGED48K0MG114189</v>
          </cell>
          <cell r="K102">
            <v>45520</v>
          </cell>
          <cell r="L102">
            <v>56360000</v>
          </cell>
          <cell r="O102">
            <v>45088000</v>
          </cell>
          <cell r="Q102" t="str">
            <v>SIA BOGOTA</v>
          </cell>
          <cell r="R102">
            <v>45517</v>
          </cell>
          <cell r="S102">
            <v>10</v>
          </cell>
          <cell r="T102">
            <v>45527</v>
          </cell>
          <cell r="U102" t="str">
            <v>BOGOTA</v>
          </cell>
        </row>
        <row r="103">
          <cell r="C103" t="str">
            <v>LZN862</v>
          </cell>
          <cell r="D103" t="str">
            <v>923649</v>
          </cell>
          <cell r="E103">
            <v>79501910923649</v>
          </cell>
          <cell r="H103" t="str">
            <v>CH TRACKER [2] LS MT 1200CC T</v>
          </cell>
          <cell r="I103">
            <v>2023</v>
          </cell>
          <cell r="J103" t="str">
            <v>8AGEA76C0PR119503</v>
          </cell>
          <cell r="K103">
            <v>45533</v>
          </cell>
          <cell r="L103">
            <v>70366666</v>
          </cell>
          <cell r="O103">
            <v>56293332.800000004</v>
          </cell>
          <cell r="Q103" t="str">
            <v>SIA BOGOTA</v>
          </cell>
          <cell r="R103">
            <v>45519</v>
          </cell>
          <cell r="S103">
            <v>105</v>
          </cell>
          <cell r="T103">
            <v>45624</v>
          </cell>
          <cell r="U103" t="str">
            <v>FUNZA</v>
          </cell>
        </row>
        <row r="104">
          <cell r="C104" t="str">
            <v>LHP960</v>
          </cell>
          <cell r="D104" t="str">
            <v>912263</v>
          </cell>
          <cell r="E104">
            <v>79500340912263</v>
          </cell>
          <cell r="H104" t="str">
            <v>CH TRACKER [3] TURBO LS AT 1200CC 4X2 ABS</v>
          </cell>
          <cell r="I104">
            <v>2023</v>
          </cell>
          <cell r="J104" t="str">
            <v>8AGEA76C0PR135557</v>
          </cell>
          <cell r="K104">
            <v>45537</v>
          </cell>
          <cell r="L104">
            <v>73433333</v>
          </cell>
          <cell r="O104">
            <v>58746666.400000006</v>
          </cell>
          <cell r="Q104" t="str">
            <v>LA PRINCIPAL BARRANCABERMEJA</v>
          </cell>
          <cell r="R104">
            <v>45519</v>
          </cell>
          <cell r="S104">
            <v>34</v>
          </cell>
          <cell r="T104">
            <v>45553</v>
          </cell>
          <cell r="U104" t="str">
            <v>BARRANCABERMEJA</v>
          </cell>
        </row>
        <row r="105">
          <cell r="C105" t="str">
            <v>JRO822</v>
          </cell>
          <cell r="D105" t="str">
            <v>831657</v>
          </cell>
          <cell r="E105">
            <v>79501910831657</v>
          </cell>
          <cell r="H105" t="str">
            <v>CH BLAZER RS 3.6L</v>
          </cell>
          <cell r="I105">
            <v>2021</v>
          </cell>
          <cell r="J105" t="str">
            <v>3GNKB8RS4MS544089</v>
          </cell>
          <cell r="K105">
            <v>45616</v>
          </cell>
          <cell r="L105">
            <v>131580000</v>
          </cell>
          <cell r="O105">
            <v>105264000</v>
          </cell>
          <cell r="Q105" t="str">
            <v>LA PRINCIPAL TOCANCIPA</v>
          </cell>
          <cell r="R105">
            <v>45610</v>
          </cell>
          <cell r="S105">
            <v>19</v>
          </cell>
          <cell r="T105">
            <v>45629</v>
          </cell>
          <cell r="U105" t="str">
            <v>FUNZA</v>
          </cell>
        </row>
        <row r="106">
          <cell r="C106" t="str">
            <v>ELT045</v>
          </cell>
          <cell r="D106" t="str">
            <v>810392</v>
          </cell>
          <cell r="E106">
            <v>79504152810392</v>
          </cell>
          <cell r="H106" t="str">
            <v>CH SAIL LTZ MT 1.4L 4P AA 2AB ABS</v>
          </cell>
          <cell r="I106">
            <v>2018</v>
          </cell>
          <cell r="J106" t="str">
            <v>9GASA52M5JB023390</v>
          </cell>
          <cell r="K106">
            <v>45605</v>
          </cell>
          <cell r="L106">
            <v>26700000</v>
          </cell>
          <cell r="O106">
            <v>21360000</v>
          </cell>
          <cell r="Q106" t="str">
            <v>LA PRINCIPAL TOCANCIPA</v>
          </cell>
          <cell r="R106">
            <v>45597</v>
          </cell>
          <cell r="S106">
            <v>26</v>
          </cell>
          <cell r="T106">
            <v>45623</v>
          </cell>
          <cell r="U106" t="str">
            <v>BOGOTA</v>
          </cell>
        </row>
        <row r="107">
          <cell r="C107" t="str">
            <v>LIU767</v>
          </cell>
          <cell r="D107" t="str">
            <v>867126</v>
          </cell>
          <cell r="E107">
            <v>79500310867126</v>
          </cell>
          <cell r="H107" t="str">
            <v>CH TRACKER [2] LS TP 1200CC T</v>
          </cell>
          <cell r="I107">
            <v>2023</v>
          </cell>
          <cell r="J107" t="str">
            <v>9BGEA76C0PB132233</v>
          </cell>
          <cell r="K107">
            <v>45604</v>
          </cell>
          <cell r="L107">
            <v>68586666</v>
          </cell>
          <cell r="O107">
            <v>54869332.800000004</v>
          </cell>
          <cell r="Q107" t="str">
            <v>LA PRINCIPAL TOCANCIPA</v>
          </cell>
          <cell r="R107">
            <v>45597</v>
          </cell>
          <cell r="S107">
            <v>24</v>
          </cell>
          <cell r="T107">
            <v>45621</v>
          </cell>
          <cell r="U107" t="str">
            <v>CUCUTA</v>
          </cell>
        </row>
        <row r="108">
          <cell r="C108" t="str">
            <v>LHZ209</v>
          </cell>
          <cell r="D108" t="str">
            <v>860093</v>
          </cell>
          <cell r="E108">
            <v>79500165860093</v>
          </cell>
          <cell r="H108" t="str">
            <v>CH ONIX JOY MT 1400CC 5P 2AB ABS</v>
          </cell>
          <cell r="I108">
            <v>2022</v>
          </cell>
          <cell r="J108" t="str">
            <v>9BGKG48T0NB199809</v>
          </cell>
          <cell r="K108">
            <v>45602</v>
          </cell>
          <cell r="L108">
            <v>44003333</v>
          </cell>
          <cell r="O108">
            <v>35202666.399999999</v>
          </cell>
          <cell r="Q108" t="str">
            <v>SIA BOGOTA</v>
          </cell>
          <cell r="R108">
            <v>45590</v>
          </cell>
          <cell r="S108">
            <v>33</v>
          </cell>
          <cell r="T108">
            <v>45623</v>
          </cell>
          <cell r="U108" t="str">
            <v>CHIA</v>
          </cell>
        </row>
        <row r="109">
          <cell r="C109" t="str">
            <v>KJC444</v>
          </cell>
          <cell r="D109" t="str">
            <v>885617</v>
          </cell>
          <cell r="E109">
            <v>79500402885617</v>
          </cell>
          <cell r="H109" t="str">
            <v>CH NEW CAPTIVA PREMIER 1.5T 4ABS EBS</v>
          </cell>
          <cell r="I109">
            <v>2023</v>
          </cell>
          <cell r="J109" t="str">
            <v>LZWADAGA8PB040495</v>
          </cell>
          <cell r="K109">
            <v>45530</v>
          </cell>
          <cell r="L109">
            <v>104033333</v>
          </cell>
          <cell r="O109">
            <v>83226666.400000006</v>
          </cell>
          <cell r="Q109" t="str">
            <v>SIA VILLAVICENCIO</v>
          </cell>
          <cell r="R109">
            <v>45524</v>
          </cell>
          <cell r="S109">
            <v>24</v>
          </cell>
          <cell r="T109">
            <v>45548</v>
          </cell>
          <cell r="U109" t="str">
            <v>SANTA ROSA DE VITERBO</v>
          </cell>
        </row>
        <row r="110">
          <cell r="C110" t="str">
            <v>IDM288</v>
          </cell>
          <cell r="D110" t="str">
            <v>867666</v>
          </cell>
          <cell r="E110">
            <v>79502220867666</v>
          </cell>
          <cell r="H110" t="str">
            <v>CH SONIC LT TP 1.6L 5P 4AB ABS CT</v>
          </cell>
          <cell r="I110">
            <v>2015</v>
          </cell>
          <cell r="J110" t="str">
            <v>3G1J85DC6FS513214</v>
          </cell>
          <cell r="K110">
            <v>45582</v>
          </cell>
          <cell r="L110">
            <v>30450000</v>
          </cell>
          <cell r="O110">
            <v>24360000</v>
          </cell>
          <cell r="Q110" t="str">
            <v>EL QUIQUE</v>
          </cell>
          <cell r="R110">
            <v>45520</v>
          </cell>
          <cell r="S110">
            <v>73</v>
          </cell>
          <cell r="T110">
            <v>45593</v>
          </cell>
          <cell r="U110" t="str">
            <v>BARRANQUILLA</v>
          </cell>
        </row>
        <row r="111">
          <cell r="C111" t="str">
            <v>KPS056</v>
          </cell>
          <cell r="D111" t="str">
            <v>840446</v>
          </cell>
          <cell r="E111">
            <v>79500117840446</v>
          </cell>
          <cell r="H111" t="str">
            <v>CH BEAT 1.2L LT 2AB ABS</v>
          </cell>
          <cell r="I111">
            <v>2022</v>
          </cell>
          <cell r="J111" t="str">
            <v>9GACE5CD8NB009464</v>
          </cell>
          <cell r="K111">
            <v>45540</v>
          </cell>
          <cell r="L111">
            <v>27297333</v>
          </cell>
          <cell r="O111">
            <v>21837866.400000002</v>
          </cell>
          <cell r="Q111" t="str">
            <v>LA PRINCIPAL MEDELLIN</v>
          </cell>
          <cell r="R111">
            <v>45525</v>
          </cell>
          <cell r="S111">
            <v>37</v>
          </cell>
          <cell r="T111">
            <v>45562</v>
          </cell>
          <cell r="U111" t="str">
            <v>MEDELLIN</v>
          </cell>
        </row>
        <row r="112">
          <cell r="C112" t="str">
            <v>LPX885</v>
          </cell>
          <cell r="D112" t="str">
            <v>882518</v>
          </cell>
          <cell r="E112">
            <v>79500130882518</v>
          </cell>
          <cell r="H112" t="str">
            <v>CH ONIX LT TP 1000CC T 4P 6AB ABS</v>
          </cell>
          <cell r="I112">
            <v>2023</v>
          </cell>
          <cell r="J112" t="str">
            <v>9BGEB69K0PG188026</v>
          </cell>
          <cell r="K112">
            <v>45534</v>
          </cell>
          <cell r="L112">
            <v>61206666</v>
          </cell>
          <cell r="O112">
            <v>48965332.800000004</v>
          </cell>
          <cell r="Q112" t="str">
            <v>LA PRINCIPAL BARRANCABERMEJA</v>
          </cell>
          <cell r="R112">
            <v>45525</v>
          </cell>
          <cell r="S112">
            <v>101</v>
          </cell>
          <cell r="T112">
            <v>45626</v>
          </cell>
          <cell r="U112" t="str">
            <v>SOACHA</v>
          </cell>
        </row>
        <row r="113">
          <cell r="C113" t="str">
            <v>LSN086</v>
          </cell>
          <cell r="D113" t="str">
            <v>889316</v>
          </cell>
          <cell r="E113">
            <v>79500117889316</v>
          </cell>
          <cell r="H113" t="str">
            <v>CH ONIX RS MT 1000CC 5P T 6AB ABS</v>
          </cell>
          <cell r="I113">
            <v>2023</v>
          </cell>
          <cell r="J113" t="str">
            <v>9BGED48K0PG206839</v>
          </cell>
          <cell r="K113">
            <v>45533</v>
          </cell>
          <cell r="L113">
            <v>62360000</v>
          </cell>
          <cell r="O113">
            <v>49888000</v>
          </cell>
          <cell r="Q113" t="str">
            <v>LA PRINCIPAL MEDELLIN</v>
          </cell>
          <cell r="R113">
            <v>45526</v>
          </cell>
          <cell r="S113">
            <v>22</v>
          </cell>
          <cell r="T113">
            <v>45548</v>
          </cell>
          <cell r="U113" t="str">
            <v>MEDELLIN</v>
          </cell>
        </row>
        <row r="114">
          <cell r="C114" t="str">
            <v>LHN585</v>
          </cell>
          <cell r="D114" t="str">
            <v>907197</v>
          </cell>
          <cell r="E114">
            <v>79500700907197</v>
          </cell>
          <cell r="H114" t="str">
            <v>CH TRACKER [2] LS TP 1200CC T</v>
          </cell>
          <cell r="I114">
            <v>2023</v>
          </cell>
          <cell r="J114" t="str">
            <v>8AGEA76C0PR133027</v>
          </cell>
          <cell r="K114">
            <v>45532</v>
          </cell>
          <cell r="L114">
            <v>73683333</v>
          </cell>
          <cell r="O114">
            <v>58946666.400000006</v>
          </cell>
          <cell r="Q114" t="str">
            <v>LA PRINCIPAL BOSCONIA</v>
          </cell>
          <cell r="R114">
            <v>45520</v>
          </cell>
          <cell r="S114">
            <v>96</v>
          </cell>
          <cell r="T114">
            <v>45616</v>
          </cell>
          <cell r="U114" t="str">
            <v>AGUACHICA</v>
          </cell>
        </row>
        <row r="115">
          <cell r="C115" t="str">
            <v>JHW385</v>
          </cell>
          <cell r="D115" t="str">
            <v>596852</v>
          </cell>
          <cell r="E115">
            <v>79500125596852</v>
          </cell>
          <cell r="H115" t="str">
            <v>CH TRACKER 1.8 LS MT</v>
          </cell>
          <cell r="I115">
            <v>2017</v>
          </cell>
          <cell r="J115" t="str">
            <v>3GNCJ8EE0HL114289</v>
          </cell>
          <cell r="K115">
            <v>45534</v>
          </cell>
          <cell r="L115">
            <v>46783333</v>
          </cell>
          <cell r="O115">
            <v>37426666.399999999</v>
          </cell>
          <cell r="Q115" t="str">
            <v>CAPTUCOL PASTO</v>
          </cell>
          <cell r="R115">
            <v>45530</v>
          </cell>
          <cell r="S115">
            <v>57</v>
          </cell>
          <cell r="T115">
            <v>45587</v>
          </cell>
          <cell r="U115" t="str">
            <v>NARIÑO</v>
          </cell>
        </row>
        <row r="116">
          <cell r="C116" t="str">
            <v>KRQ210</v>
          </cell>
          <cell r="D116" t="str">
            <v>880483</v>
          </cell>
          <cell r="E116">
            <v>79500350880483</v>
          </cell>
          <cell r="H116" t="str">
            <v>CH JOY SEDAN 1.4 MT</v>
          </cell>
          <cell r="I116">
            <v>2023</v>
          </cell>
          <cell r="J116" t="str">
            <v>9BGKH69T0PB152966</v>
          </cell>
          <cell r="K116">
            <v>45535</v>
          </cell>
          <cell r="L116">
            <v>51866666</v>
          </cell>
          <cell r="O116">
            <v>41493332.800000004</v>
          </cell>
          <cell r="Q116" t="str">
            <v>CAPTUCOL DOSQUEBRADAS</v>
          </cell>
          <cell r="R116">
            <v>45531</v>
          </cell>
          <cell r="S116">
            <v>57</v>
          </cell>
          <cell r="T116">
            <v>45588</v>
          </cell>
          <cell r="U116" t="str">
            <v>IBAGUE</v>
          </cell>
        </row>
        <row r="117">
          <cell r="C117" t="str">
            <v>LKR944</v>
          </cell>
          <cell r="D117" t="str">
            <v>868666</v>
          </cell>
          <cell r="E117">
            <v>79500117868666</v>
          </cell>
          <cell r="H117" t="str">
            <v>CH NEW CAPTIVA PREMIER 1.5T 4ABS EBS</v>
          </cell>
          <cell r="I117">
            <v>2023</v>
          </cell>
          <cell r="J117" t="str">
            <v>LZWADAGA5PB010421</v>
          </cell>
          <cell r="K117">
            <v>45534</v>
          </cell>
          <cell r="L117">
            <v>103983333</v>
          </cell>
          <cell r="O117">
            <v>83186666.400000006</v>
          </cell>
          <cell r="Q117" t="str">
            <v>LA PRINCIPAL MEDELLIN</v>
          </cell>
          <cell r="R117">
            <v>45527</v>
          </cell>
          <cell r="S117">
            <v>28</v>
          </cell>
          <cell r="T117">
            <v>45555</v>
          </cell>
          <cell r="U117" t="str">
            <v>MEDELLIN</v>
          </cell>
        </row>
        <row r="118">
          <cell r="C118" t="str">
            <v>LNR092</v>
          </cell>
          <cell r="D118" t="str">
            <v>889490</v>
          </cell>
          <cell r="E118">
            <v>79500181889490</v>
          </cell>
          <cell r="H118" t="str">
            <v>CH TRACKER TURBO PREMIER AT</v>
          </cell>
          <cell r="I118">
            <v>2023</v>
          </cell>
          <cell r="J118" t="str">
            <v>8AGEP76C0PR123651</v>
          </cell>
          <cell r="K118">
            <v>45538</v>
          </cell>
          <cell r="L118">
            <v>93033333</v>
          </cell>
          <cell r="O118">
            <v>74426666.400000006</v>
          </cell>
          <cell r="Q118" t="str">
            <v>LA PRINCIPAL TOCANCIPA</v>
          </cell>
          <cell r="R118">
            <v>45525</v>
          </cell>
          <cell r="S118">
            <v>97</v>
          </cell>
          <cell r="T118">
            <v>45622</v>
          </cell>
          <cell r="U118" t="str">
            <v>BOGOTA</v>
          </cell>
        </row>
        <row r="119">
          <cell r="C119" t="str">
            <v>FQQ777</v>
          </cell>
          <cell r="D119" t="str">
            <v>865777</v>
          </cell>
          <cell r="E119">
            <v>79500135865777</v>
          </cell>
          <cell r="H119" t="str">
            <v>RE STEPWAY [2] EXPRESSION/ZEN MT 1600CC AA</v>
          </cell>
          <cell r="I119">
            <v>2019</v>
          </cell>
          <cell r="J119" t="str">
            <v>9FB5SRC9GKM431497</v>
          </cell>
          <cell r="K119">
            <v>45538</v>
          </cell>
          <cell r="L119">
            <v>42900000</v>
          </cell>
          <cell r="O119">
            <v>34320000</v>
          </cell>
          <cell r="Q119" t="str">
            <v>SIA BOGOTA</v>
          </cell>
          <cell r="R119">
            <v>45533</v>
          </cell>
          <cell r="S119">
            <v>90</v>
          </cell>
          <cell r="T119">
            <v>45623</v>
          </cell>
          <cell r="U119" t="str">
            <v>MEDELLIN</v>
          </cell>
        </row>
        <row r="120">
          <cell r="C120" t="str">
            <v>FUP838</v>
          </cell>
          <cell r="D120" t="str">
            <v>719775</v>
          </cell>
          <cell r="E120">
            <v>79500135719775</v>
          </cell>
          <cell r="H120" t="str">
            <v>CH TRACKER LT 1.8L AT MCM</v>
          </cell>
          <cell r="I120">
            <v>2019</v>
          </cell>
          <cell r="J120" t="str">
            <v>3GNCJ8EE1KL220872</v>
          </cell>
          <cell r="K120">
            <v>45537</v>
          </cell>
          <cell r="L120">
            <v>60610000</v>
          </cell>
          <cell r="O120">
            <v>48488000</v>
          </cell>
          <cell r="Q120" t="str">
            <v>LA PRINCIPAL MONTERIA</v>
          </cell>
          <cell r="R120">
            <v>45531</v>
          </cell>
          <cell r="S120">
            <v>17</v>
          </cell>
          <cell r="T120">
            <v>45548</v>
          </cell>
          <cell r="U120" t="str">
            <v>ENVIGADO</v>
          </cell>
        </row>
        <row r="121">
          <cell r="C121" t="str">
            <v>MXT752</v>
          </cell>
          <cell r="D121" t="str">
            <v>912835</v>
          </cell>
          <cell r="E121">
            <v>79502220912835</v>
          </cell>
          <cell r="H121" t="str">
            <v>CH ONIX SEDAN LTZ MT 1.4L 4P 2AB ABS</v>
          </cell>
          <cell r="I121">
            <v>2020</v>
          </cell>
          <cell r="J121" t="str">
            <v>9BGKT69T0LG102299</v>
          </cell>
          <cell r="K121">
            <v>45534</v>
          </cell>
          <cell r="L121">
            <v>48600000</v>
          </cell>
          <cell r="O121">
            <v>38880000</v>
          </cell>
          <cell r="Q121" t="str">
            <v>CAPTUCOL CARTAGENA</v>
          </cell>
          <cell r="R121">
            <v>45533</v>
          </cell>
          <cell r="S121">
            <v>20</v>
          </cell>
          <cell r="T121">
            <v>45553</v>
          </cell>
          <cell r="U121" t="str">
            <v>CLEMENCIA BOLIVAR</v>
          </cell>
        </row>
        <row r="122">
          <cell r="C122" t="str">
            <v>LRM420</v>
          </cell>
          <cell r="D122" t="str">
            <v>893019</v>
          </cell>
          <cell r="E122">
            <v>79502220893019</v>
          </cell>
          <cell r="H122" t="str">
            <v>CH ONIX RS MT 1000CC 5P T 6AB ABS</v>
          </cell>
          <cell r="I122">
            <v>2023</v>
          </cell>
          <cell r="J122" t="str">
            <v>9BGED48K0PG268274</v>
          </cell>
          <cell r="K122">
            <v>45535</v>
          </cell>
          <cell r="L122">
            <v>63710000</v>
          </cell>
          <cell r="O122">
            <v>50968000</v>
          </cell>
          <cell r="Q122" t="str">
            <v>LA PRINCIPAL CARTAGENA</v>
          </cell>
          <cell r="R122">
            <v>45533</v>
          </cell>
          <cell r="S122">
            <v>33</v>
          </cell>
          <cell r="T122">
            <v>45566</v>
          </cell>
          <cell r="U122" t="str">
            <v>CLEMENCIA BOLIVAR</v>
          </cell>
        </row>
        <row r="123">
          <cell r="C123" t="str">
            <v>LNV571</v>
          </cell>
          <cell r="D123" t="str">
            <v>892496</v>
          </cell>
          <cell r="E123">
            <v>79500360892496</v>
          </cell>
          <cell r="H123" t="str">
            <v>CH NEW CAPTIVA PREMIER 1.5T 4ABS EBS</v>
          </cell>
          <cell r="I123">
            <v>2023</v>
          </cell>
          <cell r="J123" t="str">
            <v>LZWADAGA9PB040912</v>
          </cell>
          <cell r="K123">
            <v>45537</v>
          </cell>
          <cell r="L123">
            <v>104833333</v>
          </cell>
          <cell r="O123">
            <v>83866666.400000006</v>
          </cell>
          <cell r="Q123" t="str">
            <v>SIA BOGOTA</v>
          </cell>
          <cell r="R123">
            <v>45533</v>
          </cell>
          <cell r="S123">
            <v>18</v>
          </cell>
          <cell r="T123">
            <v>45551</v>
          </cell>
          <cell r="U123" t="str">
            <v>BOGOTA</v>
          </cell>
        </row>
        <row r="124">
          <cell r="C124" t="str">
            <v>LFV581</v>
          </cell>
          <cell r="D124" t="str">
            <v>896314</v>
          </cell>
          <cell r="E124">
            <v>79500402896314</v>
          </cell>
          <cell r="H124" t="str">
            <v> NLR 700P REWARD [122HP] MT</v>
          </cell>
          <cell r="I124">
            <v>2023</v>
          </cell>
          <cell r="J124" t="str">
            <v>9GDNLR854PB501423</v>
          </cell>
          <cell r="K124">
            <v>45539</v>
          </cell>
          <cell r="L124">
            <v>146400000</v>
          </cell>
          <cell r="O124">
            <v>117120000</v>
          </cell>
          <cell r="Q124" t="str">
            <v>SIA BOGOTA</v>
          </cell>
          <cell r="R124">
            <v>45532</v>
          </cell>
          <cell r="S124">
            <v>16</v>
          </cell>
          <cell r="T124">
            <v>45548</v>
          </cell>
          <cell r="U124" t="str">
            <v>COMBITA</v>
          </cell>
        </row>
        <row r="125">
          <cell r="C125" t="str">
            <v>LWR913</v>
          </cell>
          <cell r="D125" t="str">
            <v>906745</v>
          </cell>
          <cell r="E125">
            <v>79500370906745</v>
          </cell>
          <cell r="H125" t="str">
            <v>CH TAHOE [5] Z71 TP 5300CC</v>
          </cell>
          <cell r="I125">
            <v>2023</v>
          </cell>
          <cell r="J125" t="str">
            <v>1GNSK8KD8PR340141</v>
          </cell>
          <cell r="K125">
            <v>45540</v>
          </cell>
          <cell r="L125">
            <v>285433333</v>
          </cell>
          <cell r="O125">
            <v>228346666.40000001</v>
          </cell>
          <cell r="Q125" t="str">
            <v>SIA BARRANQUILLA</v>
          </cell>
          <cell r="R125">
            <v>45533</v>
          </cell>
          <cell r="S125">
            <v>28</v>
          </cell>
          <cell r="T125">
            <v>45561</v>
          </cell>
          <cell r="U125" t="str">
            <v>BARRANQUILLA</v>
          </cell>
        </row>
        <row r="126">
          <cell r="C126" t="str">
            <v>LMX239</v>
          </cell>
          <cell r="D126" t="str">
            <v>880705</v>
          </cell>
          <cell r="E126">
            <v>79500165880705</v>
          </cell>
          <cell r="H126" t="str">
            <v>CH NEW CAPTIVA PREMIER 1.5T 4ABS EBS</v>
          </cell>
          <cell r="I126">
            <v>2023</v>
          </cell>
          <cell r="J126" t="str">
            <v>LZWADAGA2PB033963</v>
          </cell>
          <cell r="K126">
            <v>45537</v>
          </cell>
          <cell r="L126">
            <v>105133333</v>
          </cell>
          <cell r="O126">
            <v>84106666.400000006</v>
          </cell>
          <cell r="Q126" t="str">
            <v>BODEGAJE LOGISTICA FINANCIERA BOGOTA</v>
          </cell>
          <cell r="R126">
            <v>45532</v>
          </cell>
          <cell r="S126">
            <v>13</v>
          </cell>
          <cell r="T126">
            <v>45545</v>
          </cell>
          <cell r="U126" t="str">
            <v>BOGOTA</v>
          </cell>
        </row>
        <row r="127">
          <cell r="C127" t="str">
            <v>GYV452</v>
          </cell>
          <cell r="D127" t="str">
            <v>816424</v>
          </cell>
          <cell r="E127">
            <v>79500340816424</v>
          </cell>
          <cell r="H127" t="str">
            <v>CH ONIX LTZ TP 1000CC T 4P 6AB ABS</v>
          </cell>
          <cell r="I127">
            <v>2021</v>
          </cell>
          <cell r="J127" t="str">
            <v>3G1M95E27ML134083</v>
          </cell>
          <cell r="K127">
            <v>45549</v>
          </cell>
          <cell r="L127">
            <v>50886666</v>
          </cell>
          <cell r="O127">
            <v>40709332.800000004</v>
          </cell>
          <cell r="Q127" t="str">
            <v>SIA BUCARAMANGA</v>
          </cell>
          <cell r="R127">
            <v>45534</v>
          </cell>
          <cell r="S127">
            <v>25</v>
          </cell>
          <cell r="T127">
            <v>45559</v>
          </cell>
          <cell r="U127" t="str">
            <v>GIRON</v>
          </cell>
        </row>
        <row r="128">
          <cell r="C128" t="str">
            <v>EMX820</v>
          </cell>
          <cell r="D128" t="str">
            <v>851378</v>
          </cell>
          <cell r="E128">
            <v>79500170851378</v>
          </cell>
          <cell r="H128" t="str">
            <v>CH SPARK GT PREMIER MT 1200CC 5P AA 2AB ABS</v>
          </cell>
          <cell r="I128">
            <v>2019</v>
          </cell>
          <cell r="J128" t="str">
            <v>9GACE6CD3KB031731</v>
          </cell>
          <cell r="K128">
            <v>45540</v>
          </cell>
          <cell r="L128">
            <v>24223333</v>
          </cell>
          <cell r="O128">
            <v>19378666.400000002</v>
          </cell>
          <cell r="Q128" t="str">
            <v>CAPTUCOL NEIVA</v>
          </cell>
          <cell r="R128">
            <v>45534</v>
          </cell>
          <cell r="S128">
            <v>61</v>
          </cell>
          <cell r="T128">
            <v>45595</v>
          </cell>
          <cell r="U128" t="str">
            <v>POPAYAN</v>
          </cell>
        </row>
        <row r="129">
          <cell r="C129" t="str">
            <v>LPS763</v>
          </cell>
          <cell r="D129" t="str">
            <v>891579</v>
          </cell>
          <cell r="E129">
            <v>79500320891579</v>
          </cell>
          <cell r="H129" t="str">
            <v>CH ONIX LT MT 1000CC T 4P 6AB ABS</v>
          </cell>
          <cell r="I129">
            <v>2023</v>
          </cell>
          <cell r="J129" t="str">
            <v>9BGEB69K0PG198290</v>
          </cell>
          <cell r="K129">
            <v>45549</v>
          </cell>
          <cell r="L129">
            <v>58100000</v>
          </cell>
          <cell r="O129">
            <v>46480000</v>
          </cell>
          <cell r="Q129" t="str">
            <v>BODEGAJE LOGISTICA FINANCIERA CALARCA</v>
          </cell>
          <cell r="R129">
            <v>45537</v>
          </cell>
          <cell r="S129">
            <v>22</v>
          </cell>
          <cell r="T129">
            <v>45559</v>
          </cell>
          <cell r="U129" t="str">
            <v>MANIZALES</v>
          </cell>
        </row>
        <row r="130">
          <cell r="C130" t="str">
            <v>JFZ020</v>
          </cell>
          <cell r="D130" t="str">
            <v>853974</v>
          </cell>
          <cell r="E130">
            <v>79500370853974</v>
          </cell>
          <cell r="H130" t="str">
            <v>CH TRACKER TURBO PREMIER AT</v>
          </cell>
          <cell r="I130">
            <v>2022</v>
          </cell>
          <cell r="J130" t="str">
            <v>9BGEP76C0NB172224</v>
          </cell>
          <cell r="K130">
            <v>45602</v>
          </cell>
          <cell r="L130">
            <v>86150000</v>
          </cell>
          <cell r="O130">
            <v>68920000</v>
          </cell>
          <cell r="Q130" t="str">
            <v>SIA BARRANQUILLA</v>
          </cell>
          <cell r="R130">
            <v>45598</v>
          </cell>
          <cell r="S130">
            <v>27</v>
          </cell>
          <cell r="T130">
            <v>45625</v>
          </cell>
          <cell r="U130" t="str">
            <v>ALBANIA</v>
          </cell>
        </row>
        <row r="131">
          <cell r="C131" t="str">
            <v>GRR808</v>
          </cell>
          <cell r="D131" t="str">
            <v>857994</v>
          </cell>
          <cell r="E131">
            <v>79500117857994</v>
          </cell>
          <cell r="H131" t="str">
            <v>CH ONIX LTZ MT 1.4L 5P 2AB ABS MCM</v>
          </cell>
          <cell r="I131">
            <v>2019</v>
          </cell>
          <cell r="J131" t="str">
            <v>9BGKT48T0KG401639</v>
          </cell>
          <cell r="K131">
            <v>45545</v>
          </cell>
          <cell r="L131">
            <v>35546666</v>
          </cell>
          <cell r="O131">
            <v>28437332.800000001</v>
          </cell>
          <cell r="Q131" t="str">
            <v>SIA MEDELLIN</v>
          </cell>
          <cell r="R131">
            <v>45536</v>
          </cell>
          <cell r="S131">
            <v>22</v>
          </cell>
          <cell r="T131">
            <v>45558</v>
          </cell>
          <cell r="U131" t="str">
            <v>MEDELLIN</v>
          </cell>
        </row>
        <row r="132">
          <cell r="C132" t="str">
            <v>LYZ021</v>
          </cell>
          <cell r="D132" t="str">
            <v>895489</v>
          </cell>
          <cell r="E132">
            <v>79500310895489</v>
          </cell>
          <cell r="H132" t="str">
            <v>CH ONIX RS MT 1000CC 5P T 6AB ABS</v>
          </cell>
          <cell r="I132">
            <v>2023</v>
          </cell>
          <cell r="J132" t="str">
            <v>9BGED48K0PG270026</v>
          </cell>
          <cell r="K132">
            <v>45562</v>
          </cell>
          <cell r="L132">
            <v>65810000</v>
          </cell>
          <cell r="O132">
            <v>52648000</v>
          </cell>
          <cell r="Q132" t="str">
            <v>LA PRINCIPAL CUCUTA</v>
          </cell>
          <cell r="R132">
            <v>45532</v>
          </cell>
          <cell r="S132">
            <v>44</v>
          </cell>
          <cell r="T132">
            <v>45576</v>
          </cell>
          <cell r="U132" t="str">
            <v>VILLA DEL ROSARIO</v>
          </cell>
        </row>
        <row r="133">
          <cell r="C133" t="str">
            <v>ZZX584</v>
          </cell>
          <cell r="D133" t="str">
            <v>828048</v>
          </cell>
          <cell r="E133">
            <v>79500165828048</v>
          </cell>
          <cell r="H133" t="str">
            <v>FO EDGE LIMITED TP 3500CC</v>
          </cell>
          <cell r="I133">
            <v>2014</v>
          </cell>
          <cell r="J133" t="str">
            <v>2FMDK4KC8EBA48678</v>
          </cell>
          <cell r="K133">
            <v>45541</v>
          </cell>
          <cell r="L133">
            <v>54800000</v>
          </cell>
          <cell r="O133">
            <v>43840000</v>
          </cell>
          <cell r="Q133" t="str">
            <v>LA PRINCIPAL TOCANCIPA</v>
          </cell>
          <cell r="R133">
            <v>45535</v>
          </cell>
          <cell r="S133">
            <v>18</v>
          </cell>
          <cell r="T133">
            <v>45553</v>
          </cell>
          <cell r="U133" t="str">
            <v>BOGOTA</v>
          </cell>
        </row>
        <row r="134">
          <cell r="C134" t="str">
            <v>LYQ395</v>
          </cell>
          <cell r="D134" t="str">
            <v>916256</v>
          </cell>
          <cell r="E134">
            <v>79500175916256</v>
          </cell>
          <cell r="H134" t="str">
            <v>CH ONIX RS MT 1000CC 5P T 6AB ABS</v>
          </cell>
          <cell r="I134">
            <v>2023</v>
          </cell>
          <cell r="J134" t="str">
            <v>9BGED48K0PG263388</v>
          </cell>
          <cell r="K134">
            <v>45545</v>
          </cell>
          <cell r="L134">
            <v>61710000</v>
          </cell>
          <cell r="O134">
            <v>49368000</v>
          </cell>
          <cell r="Q134" t="str">
            <v>SIA CALI</v>
          </cell>
          <cell r="R134">
            <v>45538</v>
          </cell>
          <cell r="S134">
            <v>18</v>
          </cell>
          <cell r="T134">
            <v>45556</v>
          </cell>
          <cell r="U134" t="str">
            <v>CALI</v>
          </cell>
        </row>
        <row r="135">
          <cell r="C135" t="str">
            <v>KOK237</v>
          </cell>
          <cell r="D135" t="str">
            <v>836528</v>
          </cell>
          <cell r="E135">
            <v>79500181836528</v>
          </cell>
          <cell r="H135" t="str">
            <v>CH NHR 3 FUR 700P RWD[104HP MT 3000CC TD 4X2AA ABS</v>
          </cell>
          <cell r="I135">
            <v>2022</v>
          </cell>
          <cell r="J135" t="str">
            <v>9GDNLR77XNB005526</v>
          </cell>
          <cell r="K135">
            <v>45546</v>
          </cell>
          <cell r="L135">
            <v>97850000</v>
          </cell>
          <cell r="O135">
            <v>78280000</v>
          </cell>
          <cell r="Q135" t="str">
            <v>BODEGAJE LOGISTICA FINANCIERA BOGOTA</v>
          </cell>
          <cell r="R135">
            <v>45538</v>
          </cell>
          <cell r="S135">
            <v>17</v>
          </cell>
          <cell r="T135">
            <v>45555</v>
          </cell>
          <cell r="U135" t="str">
            <v>FUNZA</v>
          </cell>
        </row>
        <row r="136">
          <cell r="C136" t="str">
            <v>LCL360</v>
          </cell>
          <cell r="D136" t="str">
            <v>909010</v>
          </cell>
          <cell r="E136">
            <v>79500370909010</v>
          </cell>
          <cell r="H136" t="str">
            <v>CH ONIX LT MT 1000CC T 4P 6AB ABS</v>
          </cell>
          <cell r="I136">
            <v>2022</v>
          </cell>
          <cell r="J136" t="str">
            <v>9BGEB69K0NG199829</v>
          </cell>
          <cell r="K136">
            <v>45636</v>
          </cell>
          <cell r="L136">
            <v>41683400</v>
          </cell>
          <cell r="O136">
            <v>33346720</v>
          </cell>
          <cell r="Q136" t="str">
            <v>LA PRINCIPAL MONTERIA</v>
          </cell>
          <cell r="R136">
            <v>45631</v>
          </cell>
          <cell r="S136">
            <v>21</v>
          </cell>
          <cell r="T136">
            <v>45652</v>
          </cell>
          <cell r="U136" t="str">
            <v>SINCELEJO</v>
          </cell>
        </row>
        <row r="137">
          <cell r="C137" t="str">
            <v>GTZ075</v>
          </cell>
          <cell r="D137" t="str">
            <v>802963</v>
          </cell>
          <cell r="E137">
            <v>79500175802963</v>
          </cell>
          <cell r="H137" t="str">
            <v>CH NHR 700P RW MT 3000CC TD 4X2 ABS</v>
          </cell>
          <cell r="I137">
            <v>2021</v>
          </cell>
          <cell r="J137" t="str">
            <v>9GDNLR777MB007331</v>
          </cell>
          <cell r="K137">
            <v>45545</v>
          </cell>
          <cell r="L137">
            <v>89700000</v>
          </cell>
          <cell r="O137">
            <v>71760000</v>
          </cell>
          <cell r="Q137" t="str">
            <v>PARQUEADERO JUDICIAL NISSI PASTO</v>
          </cell>
          <cell r="R137">
            <v>45541</v>
          </cell>
          <cell r="S137">
            <v>60</v>
          </cell>
          <cell r="T137">
            <v>45601</v>
          </cell>
          <cell r="U137" t="str">
            <v>NARIÑO</v>
          </cell>
        </row>
        <row r="138">
          <cell r="C138" t="str">
            <v>KRR177</v>
          </cell>
          <cell r="D138" t="str">
            <v>904204</v>
          </cell>
          <cell r="E138">
            <v>79500350904204</v>
          </cell>
          <cell r="H138" t="str">
            <v>CH TRACKER TURBO MT</v>
          </cell>
          <cell r="I138">
            <v>2023</v>
          </cell>
          <cell r="J138" t="str">
            <v>8AGEA76C0PR123266</v>
          </cell>
          <cell r="K138">
            <v>45545</v>
          </cell>
          <cell r="L138">
            <v>72616666</v>
          </cell>
          <cell r="O138">
            <v>58093332.800000004</v>
          </cell>
          <cell r="Q138" t="str">
            <v>CAPTUCOL IBAGUE</v>
          </cell>
          <cell r="R138">
            <v>45542</v>
          </cell>
          <cell r="S138">
            <v>20</v>
          </cell>
          <cell r="T138">
            <v>45562</v>
          </cell>
          <cell r="U138" t="str">
            <v>IBAGUE</v>
          </cell>
        </row>
        <row r="139">
          <cell r="C139" t="str">
            <v>KSZ392</v>
          </cell>
          <cell r="D139" t="str">
            <v>884455</v>
          </cell>
          <cell r="E139">
            <v>79500310884455</v>
          </cell>
          <cell r="H139" t="str">
            <v>CH ONIX RS MT 1000CC 5P T 6AB ABS</v>
          </cell>
          <cell r="I139">
            <v>2023</v>
          </cell>
          <cell r="J139" t="str">
            <v>9BGED48K0PG205807</v>
          </cell>
          <cell r="K139">
            <v>45548</v>
          </cell>
          <cell r="L139">
            <v>65460000</v>
          </cell>
          <cell r="O139">
            <v>52368000</v>
          </cell>
          <cell r="Q139" t="str">
            <v>HOGARES CREA</v>
          </cell>
          <cell r="R139">
            <v>45540</v>
          </cell>
          <cell r="S139">
            <v>19</v>
          </cell>
          <cell r="T139">
            <v>45559</v>
          </cell>
          <cell r="U139" t="str">
            <v>GIRON</v>
          </cell>
        </row>
        <row r="140">
          <cell r="C140" t="str">
            <v>KSS475</v>
          </cell>
          <cell r="D140" t="str">
            <v>852443</v>
          </cell>
          <cell r="E140">
            <v>79501915852443</v>
          </cell>
          <cell r="H140" t="str">
            <v>CH ONIX LT MT 1000CC T 4P 6AB ABS</v>
          </cell>
          <cell r="I140">
            <v>2022</v>
          </cell>
          <cell r="J140" t="str">
            <v>9BGEB69K0NG168372</v>
          </cell>
          <cell r="K140">
            <v>45548</v>
          </cell>
          <cell r="L140">
            <v>47476000</v>
          </cell>
          <cell r="O140">
            <v>37980800</v>
          </cell>
          <cell r="Q140" t="str">
            <v>LA PRINCIPAL BARRANQUILLA</v>
          </cell>
          <cell r="R140">
            <v>45542</v>
          </cell>
          <cell r="S140">
            <v>19</v>
          </cell>
          <cell r="T140">
            <v>45561</v>
          </cell>
          <cell r="U140" t="str">
            <v>NEIVA</v>
          </cell>
        </row>
        <row r="141">
          <cell r="C141" t="str">
            <v>KRQ333</v>
          </cell>
          <cell r="D141" t="str">
            <v>879501</v>
          </cell>
          <cell r="E141">
            <v>79500350879501</v>
          </cell>
          <cell r="H141" t="str">
            <v>CH TRACKER [2] LS MT 1200CC T</v>
          </cell>
          <cell r="I141">
            <v>2023</v>
          </cell>
          <cell r="J141" t="str">
            <v>8AGEA76C0PR112021</v>
          </cell>
          <cell r="K141">
            <v>45553</v>
          </cell>
          <cell r="L141">
            <v>70566666</v>
          </cell>
          <cell r="O141">
            <v>56453332.800000004</v>
          </cell>
          <cell r="Q141" t="str">
            <v>SIA BUCARAMANGA</v>
          </cell>
          <cell r="R141">
            <v>45545</v>
          </cell>
          <cell r="S141">
            <v>43</v>
          </cell>
          <cell r="T141">
            <v>45588</v>
          </cell>
          <cell r="U141" t="str">
            <v>IBAGUE</v>
          </cell>
        </row>
        <row r="142">
          <cell r="C142" t="str">
            <v>KWU948</v>
          </cell>
          <cell r="D142" t="str">
            <v>852040</v>
          </cell>
          <cell r="E142">
            <v>79500360852040</v>
          </cell>
          <cell r="H142" t="str">
            <v>CH NEW CAPTIVA PREMIER 1.5T 4ABS EBS</v>
          </cell>
          <cell r="I142">
            <v>2022</v>
          </cell>
          <cell r="J142" t="str">
            <v>LZWADAGA2NB030686</v>
          </cell>
          <cell r="K142">
            <v>45546</v>
          </cell>
          <cell r="L142">
            <v>98676666</v>
          </cell>
          <cell r="O142">
            <v>78941332.799999997</v>
          </cell>
          <cell r="Q142" t="str">
            <v>LA PRINCIPAL VILLAVICENCIO</v>
          </cell>
          <cell r="R142">
            <v>45541</v>
          </cell>
          <cell r="S142">
            <v>14</v>
          </cell>
          <cell r="T142">
            <v>45555</v>
          </cell>
          <cell r="U142" t="str">
            <v>BOGOTA</v>
          </cell>
        </row>
        <row r="143">
          <cell r="C143" t="str">
            <v>JTN524</v>
          </cell>
          <cell r="D143" t="str">
            <v>821197</v>
          </cell>
          <cell r="E143">
            <v>79500170821197</v>
          </cell>
          <cell r="H143" t="str">
            <v>CH TRACKER TURBO MT</v>
          </cell>
          <cell r="I143">
            <v>2021</v>
          </cell>
          <cell r="J143" t="str">
            <v>9BGEA76C0MB177569</v>
          </cell>
          <cell r="K143">
            <v>45566</v>
          </cell>
          <cell r="L143">
            <v>60340000</v>
          </cell>
          <cell r="O143">
            <v>48272000</v>
          </cell>
          <cell r="Q143" t="str">
            <v>CALIPARKING</v>
          </cell>
          <cell r="R143">
            <v>45546</v>
          </cell>
          <cell r="S143">
            <v>41</v>
          </cell>
          <cell r="T143">
            <v>45587</v>
          </cell>
          <cell r="U143" t="str">
            <v>CALI</v>
          </cell>
        </row>
        <row r="144">
          <cell r="C144" t="str">
            <v>LIM646</v>
          </cell>
          <cell r="D144" t="str">
            <v>885879</v>
          </cell>
          <cell r="E144">
            <v>79500160885879</v>
          </cell>
          <cell r="H144" t="str">
            <v>CH NEW CAPTIVA PREMIER 1.5T 4ABS EBS</v>
          </cell>
          <cell r="I144">
            <v>2023</v>
          </cell>
          <cell r="J144" t="str">
            <v>LZWADAGA7PB041122</v>
          </cell>
          <cell r="K144">
            <v>45559</v>
          </cell>
          <cell r="L144">
            <v>105333333</v>
          </cell>
          <cell r="O144">
            <v>84266666.400000006</v>
          </cell>
          <cell r="Q144" t="str">
            <v>CAPTUCOL VILLAVICENCIO</v>
          </cell>
          <cell r="R144">
            <v>45547</v>
          </cell>
          <cell r="S144">
            <v>19</v>
          </cell>
          <cell r="T144">
            <v>45566</v>
          </cell>
          <cell r="U144" t="str">
            <v>VILLAVICENCIO</v>
          </cell>
        </row>
        <row r="145">
          <cell r="C145" t="str">
            <v>KXU516</v>
          </cell>
          <cell r="D145" t="str">
            <v>860357</v>
          </cell>
          <cell r="E145">
            <v>79500165860357</v>
          </cell>
          <cell r="H145" t="str">
            <v>CH ONIX LT MT 1000CC T 4P 6AB ABS</v>
          </cell>
          <cell r="I145">
            <v>2022</v>
          </cell>
          <cell r="J145" t="str">
            <v>9BGEB69K0NG201210</v>
          </cell>
          <cell r="K145">
            <v>45637</v>
          </cell>
          <cell r="L145">
            <v>53986666</v>
          </cell>
          <cell r="O145">
            <v>43189332.800000004</v>
          </cell>
          <cell r="Q145" t="str">
            <v>LA PRINCIPAL TOCANCIPA</v>
          </cell>
          <cell r="R145">
            <v>45631</v>
          </cell>
          <cell r="S145">
            <v>18</v>
          </cell>
          <cell r="T145">
            <v>45649</v>
          </cell>
          <cell r="U145" t="str">
            <v>BOGOTA</v>
          </cell>
        </row>
        <row r="146">
          <cell r="C146" t="str">
            <v>LGP290</v>
          </cell>
          <cell r="D146" t="str">
            <v>857876</v>
          </cell>
          <cell r="E146">
            <v>79500190857876</v>
          </cell>
          <cell r="H146" t="str">
            <v>CH ONIX LT TP 1000CC T 4P 6AB ABS</v>
          </cell>
          <cell r="I146">
            <v>2022</v>
          </cell>
          <cell r="J146" t="str">
            <v>9BGEB69K0NG199848</v>
          </cell>
          <cell r="K146">
            <v>45558</v>
          </cell>
          <cell r="L146">
            <v>56750000</v>
          </cell>
          <cell r="O146">
            <v>45400000</v>
          </cell>
          <cell r="Q146" t="str">
            <v>SIA GIRARDOTA</v>
          </cell>
          <cell r="R146">
            <v>45547</v>
          </cell>
          <cell r="S146">
            <v>18</v>
          </cell>
          <cell r="T146">
            <v>45565</v>
          </cell>
          <cell r="U146" t="str">
            <v>ENVIGADO</v>
          </cell>
        </row>
        <row r="147">
          <cell r="C147" t="str">
            <v>KYV890</v>
          </cell>
          <cell r="D147" t="str">
            <v>846311</v>
          </cell>
          <cell r="E147">
            <v>79501910846311</v>
          </cell>
          <cell r="H147" t="str">
            <v>CH ONIX JOY MT 1400CC 5P 2AB ABS</v>
          </cell>
          <cell r="I147">
            <v>2022</v>
          </cell>
          <cell r="J147" t="str">
            <v>9BGKG48T0NB141786</v>
          </cell>
          <cell r="K147">
            <v>45554</v>
          </cell>
          <cell r="L147">
            <v>44166666</v>
          </cell>
          <cell r="O147">
            <v>35333332.800000004</v>
          </cell>
          <cell r="Q147" t="str">
            <v>SIA VILLAVICENCIO</v>
          </cell>
          <cell r="R147">
            <v>45548</v>
          </cell>
          <cell r="S147">
            <v>15</v>
          </cell>
          <cell r="T147">
            <v>45563</v>
          </cell>
          <cell r="U147" t="str">
            <v>FUNZA</v>
          </cell>
        </row>
        <row r="148">
          <cell r="C148" t="str">
            <v>NFV997</v>
          </cell>
          <cell r="D148" t="str">
            <v>916205</v>
          </cell>
          <cell r="E148">
            <v>79501910916205</v>
          </cell>
          <cell r="H148" t="str">
            <v>CH JOY SEDAN LT MT 1400CC 2AB R14</v>
          </cell>
          <cell r="I148">
            <v>2024</v>
          </cell>
          <cell r="J148" t="str">
            <v>9GAKD69T3RB003810</v>
          </cell>
          <cell r="K148">
            <v>45561</v>
          </cell>
          <cell r="L148">
            <v>47253333</v>
          </cell>
          <cell r="O148">
            <v>37802666.399999999</v>
          </cell>
          <cell r="Q148" t="str">
            <v>CAPTUCOL DOSQUEBRADAS</v>
          </cell>
          <cell r="R148">
            <v>45552</v>
          </cell>
          <cell r="S148">
            <v>22</v>
          </cell>
          <cell r="T148">
            <v>45574</v>
          </cell>
          <cell r="U148" t="str">
            <v>FUNZA</v>
          </cell>
        </row>
        <row r="149">
          <cell r="C149" t="str">
            <v>JNY699</v>
          </cell>
          <cell r="D149" t="str">
            <v>843155</v>
          </cell>
          <cell r="E149">
            <v>79500370843155</v>
          </cell>
          <cell r="H149" t="str">
            <v>CH JOY SEDAN 1.4 MT</v>
          </cell>
          <cell r="I149">
            <v>2022</v>
          </cell>
          <cell r="J149" t="str">
            <v>9BGKH69T0NB143269</v>
          </cell>
          <cell r="K149">
            <v>45561</v>
          </cell>
          <cell r="L149">
            <v>37118000</v>
          </cell>
          <cell r="O149">
            <v>29694400</v>
          </cell>
          <cell r="Q149" t="str">
            <v>LA PRINCIPAL RIOHACHA</v>
          </cell>
          <cell r="R149">
            <v>45549</v>
          </cell>
          <cell r="S149">
            <v>37</v>
          </cell>
          <cell r="T149">
            <v>45586</v>
          </cell>
          <cell r="U149" t="str">
            <v>RIOHACHA</v>
          </cell>
        </row>
        <row r="150">
          <cell r="C150" t="str">
            <v>FXP540</v>
          </cell>
          <cell r="D150" t="str">
            <v>714401</v>
          </cell>
          <cell r="E150">
            <v>79500135714401</v>
          </cell>
          <cell r="H150" t="str">
            <v>CH ONIX ACTIVE MT 1.4L 5P 2AB ABS</v>
          </cell>
          <cell r="I150">
            <v>2019</v>
          </cell>
          <cell r="J150" t="str">
            <v>9BGKC48T0KG192775</v>
          </cell>
          <cell r="K150">
            <v>45560</v>
          </cell>
          <cell r="L150">
            <v>38852667</v>
          </cell>
          <cell r="O150">
            <v>31082133.600000001</v>
          </cell>
          <cell r="Q150" t="str">
            <v>SIA CALI</v>
          </cell>
          <cell r="R150">
            <v>45552</v>
          </cell>
          <cell r="S150">
            <v>56</v>
          </cell>
          <cell r="T150">
            <v>45608</v>
          </cell>
          <cell r="U150" t="str">
            <v>MEDELLIN</v>
          </cell>
        </row>
        <row r="151">
          <cell r="C151" t="str">
            <v>LPU723</v>
          </cell>
          <cell r="D151" t="str">
            <v>910218</v>
          </cell>
          <cell r="E151">
            <v>79500320910218</v>
          </cell>
          <cell r="H151" t="str">
            <v>CH ONIX LTZ TP 1000CC T 4P 6AB ABS</v>
          </cell>
          <cell r="I151">
            <v>2023</v>
          </cell>
          <cell r="J151" t="str">
            <v>9BGEN69K0PG262752</v>
          </cell>
          <cell r="K151">
            <v>45561</v>
          </cell>
          <cell r="L151">
            <v>62100000</v>
          </cell>
          <cell r="O151">
            <v>49680000</v>
          </cell>
          <cell r="Q151" t="str">
            <v>CAPTUCOL DOSQUEBRADAS</v>
          </cell>
          <cell r="R151">
            <v>45553</v>
          </cell>
          <cell r="S151">
            <v>78</v>
          </cell>
          <cell r="T151">
            <v>45631</v>
          </cell>
          <cell r="U151" t="str">
            <v>MANIZALES</v>
          </cell>
        </row>
        <row r="152">
          <cell r="C152" t="str">
            <v>KZN267</v>
          </cell>
          <cell r="D152" t="str">
            <v>853075</v>
          </cell>
          <cell r="E152">
            <v>79502220853075</v>
          </cell>
          <cell r="H152" t="str">
            <v>CH NEW CAPTIVA PREMIER 1.5T 4ABS EBS</v>
          </cell>
          <cell r="I152">
            <v>2022</v>
          </cell>
          <cell r="J152" t="str">
            <v>LZWADAGA8NB030563</v>
          </cell>
          <cell r="K152">
            <v>45568</v>
          </cell>
          <cell r="L152">
            <v>85176666</v>
          </cell>
          <cell r="O152">
            <v>68141332.799999997</v>
          </cell>
          <cell r="Q152" t="str">
            <v>CAPTUCOL CARTAGENA</v>
          </cell>
          <cell r="R152">
            <v>45554</v>
          </cell>
          <cell r="S152">
            <v>68</v>
          </cell>
          <cell r="T152">
            <v>45622</v>
          </cell>
          <cell r="U152" t="str">
            <v>CLEMENCIA BOLIVAR</v>
          </cell>
        </row>
        <row r="153">
          <cell r="C153" t="str">
            <v>FIR412</v>
          </cell>
          <cell r="D153" t="str">
            <v>893444</v>
          </cell>
          <cell r="E153">
            <v>79502220893444</v>
          </cell>
          <cell r="H153" t="str">
            <v>CH ONIX LTZ MT 1.4L 5P 2AB ABS MCM</v>
          </cell>
          <cell r="I153">
            <v>2018</v>
          </cell>
          <cell r="J153" t="str">
            <v>9BGKT48T0JG305137</v>
          </cell>
          <cell r="K153">
            <v>45562</v>
          </cell>
          <cell r="L153">
            <v>25554667</v>
          </cell>
          <cell r="O153">
            <v>20443733.600000001</v>
          </cell>
          <cell r="Q153" t="str">
            <v>LA PRINCIPAL CARTAGENA</v>
          </cell>
          <cell r="R153">
            <v>45554</v>
          </cell>
          <cell r="S153">
            <v>20</v>
          </cell>
          <cell r="T153">
            <v>45574</v>
          </cell>
          <cell r="U153" t="str">
            <v>TURBACO</v>
          </cell>
        </row>
        <row r="154">
          <cell r="C154" t="str">
            <v>LFK903</v>
          </cell>
          <cell r="D154" t="str">
            <v>895768</v>
          </cell>
          <cell r="E154">
            <v>79500140895768</v>
          </cell>
          <cell r="H154" t="str">
            <v>CH ONIX RS MT 1000CC 5P T 6AB ABS</v>
          </cell>
          <cell r="I154">
            <v>2022</v>
          </cell>
          <cell r="J154" t="str">
            <v>9BGED48K0NG190366</v>
          </cell>
          <cell r="K154">
            <v>45561</v>
          </cell>
          <cell r="L154">
            <v>58983333</v>
          </cell>
          <cell r="O154">
            <v>47186666.400000006</v>
          </cell>
          <cell r="Q154" t="str">
            <v>SIA CALI</v>
          </cell>
          <cell r="R154">
            <v>45555</v>
          </cell>
          <cell r="S154">
            <v>26</v>
          </cell>
          <cell r="T154">
            <v>45581</v>
          </cell>
          <cell r="U154" t="str">
            <v>NARIÑO</v>
          </cell>
        </row>
        <row r="155">
          <cell r="C155" t="str">
            <v>LCX884</v>
          </cell>
          <cell r="D155" t="str">
            <v>856909</v>
          </cell>
          <cell r="E155">
            <v>79500117856909</v>
          </cell>
          <cell r="H155" t="str">
            <v>CH JOY SEDAN 1.4 MT</v>
          </cell>
          <cell r="I155">
            <v>2022</v>
          </cell>
          <cell r="J155" t="str">
            <v>9BGKH69T0NB192712</v>
          </cell>
          <cell r="K155">
            <v>45561</v>
          </cell>
          <cell r="L155">
            <v>46580800</v>
          </cell>
          <cell r="O155">
            <v>37264640</v>
          </cell>
          <cell r="Q155" t="str">
            <v>SIA MEDELLIN</v>
          </cell>
          <cell r="R155">
            <v>45556</v>
          </cell>
          <cell r="S155">
            <v>65</v>
          </cell>
          <cell r="T155">
            <v>45621</v>
          </cell>
          <cell r="U155" t="str">
            <v>MEDELLIN</v>
          </cell>
        </row>
        <row r="156">
          <cell r="C156" t="str">
            <v>KRL902</v>
          </cell>
          <cell r="D156" t="str">
            <v>916840</v>
          </cell>
          <cell r="E156">
            <v>79500350916840</v>
          </cell>
          <cell r="H156" t="str">
            <v>CH NHR [3] [FL] 700P RWD [105HP] MT 3000CC FUR</v>
          </cell>
          <cell r="I156">
            <v>2023</v>
          </cell>
          <cell r="J156" t="str">
            <v>9GDNLR776PB005168</v>
          </cell>
          <cell r="K156">
            <v>45561</v>
          </cell>
          <cell r="L156">
            <v>115100000</v>
          </cell>
          <cell r="O156">
            <v>92080000</v>
          </cell>
          <cell r="Q156" t="str">
            <v>SIA BOGOTA</v>
          </cell>
          <cell r="R156">
            <v>45555</v>
          </cell>
          <cell r="S156">
            <v>55</v>
          </cell>
          <cell r="T156">
            <v>45610</v>
          </cell>
          <cell r="U156" t="str">
            <v>FUSAGASUGA</v>
          </cell>
        </row>
        <row r="157">
          <cell r="C157" t="str">
            <v>LIM998</v>
          </cell>
          <cell r="D157" t="str">
            <v>888510</v>
          </cell>
          <cell r="E157">
            <v>79500160888510</v>
          </cell>
          <cell r="H157" t="str">
            <v>CH ONIX RS MT 1000CC 5P T 6AB ABS</v>
          </cell>
          <cell r="I157">
            <v>2023</v>
          </cell>
          <cell r="J157" t="str">
            <v>9BGED48K0PG238367</v>
          </cell>
          <cell r="K157">
            <v>45581</v>
          </cell>
          <cell r="L157">
            <v>65610000</v>
          </cell>
          <cell r="O157">
            <v>52488000</v>
          </cell>
          <cell r="Q157" t="str">
            <v>LA PRINCIPAL TOCANCIPA</v>
          </cell>
          <cell r="R157">
            <v>45574</v>
          </cell>
          <cell r="S157">
            <v>14</v>
          </cell>
          <cell r="T157">
            <v>45588</v>
          </cell>
          <cell r="U157" t="str">
            <v>VILLAVICENCIO</v>
          </cell>
        </row>
        <row r="158">
          <cell r="C158" t="str">
            <v>EON592</v>
          </cell>
          <cell r="D158" t="str">
            <v>908406</v>
          </cell>
          <cell r="E158">
            <v>79500170908406</v>
          </cell>
          <cell r="H158" t="str">
            <v>CH SAIL LTZ MT 1.4L 4P AA 2AB ABS</v>
          </cell>
          <cell r="I158">
            <v>2018</v>
          </cell>
          <cell r="J158" t="str">
            <v>9GASA52M9JB020265</v>
          </cell>
          <cell r="K158">
            <v>45561</v>
          </cell>
          <cell r="L158">
            <v>28856666</v>
          </cell>
          <cell r="O158">
            <v>23085332.800000001</v>
          </cell>
          <cell r="Q158" t="str">
            <v>SIA CALI</v>
          </cell>
          <cell r="R158">
            <v>45558</v>
          </cell>
          <cell r="S158">
            <v>30</v>
          </cell>
          <cell r="T158">
            <v>45588</v>
          </cell>
          <cell r="U158" t="str">
            <v>BARRANCABERMEJA</v>
          </cell>
        </row>
        <row r="159">
          <cell r="C159" t="str">
            <v>GXZ625</v>
          </cell>
          <cell r="D159" t="str">
            <v>820052</v>
          </cell>
          <cell r="E159">
            <v>79504152820052</v>
          </cell>
          <cell r="H159" t="str">
            <v>CH BEAT 1.2L LT 2AB ABS</v>
          </cell>
          <cell r="I159">
            <v>2020</v>
          </cell>
          <cell r="J159" t="str">
            <v>9GACE5CD6LB019908</v>
          </cell>
          <cell r="K159">
            <v>45582</v>
          </cell>
          <cell r="L159">
            <v>17095333</v>
          </cell>
          <cell r="O159">
            <v>13676266.4</v>
          </cell>
          <cell r="Q159" t="str">
            <v>CALIPARKING</v>
          </cell>
          <cell r="R159">
            <v>45559</v>
          </cell>
          <cell r="S159">
            <v>31</v>
          </cell>
          <cell r="T159">
            <v>45590</v>
          </cell>
          <cell r="U159" t="str">
            <v>CALI</v>
          </cell>
        </row>
        <row r="160">
          <cell r="C160" t="str">
            <v>LPK737</v>
          </cell>
          <cell r="D160" t="str">
            <v>898462</v>
          </cell>
          <cell r="E160">
            <v>79500310898462</v>
          </cell>
          <cell r="H160" t="str">
            <v>CH NLR 700P RWD [122HP] MT 3.0L FURGON TD 4X2 ABS</v>
          </cell>
          <cell r="I160">
            <v>2023</v>
          </cell>
          <cell r="J160" t="str">
            <v>9GDNLR853PB502742</v>
          </cell>
          <cell r="K160">
            <v>45561</v>
          </cell>
          <cell r="L160">
            <v>147700000</v>
          </cell>
          <cell r="O160">
            <v>118160000</v>
          </cell>
          <cell r="Q160" t="str">
            <v>PARQUEADERO SINUYA</v>
          </cell>
          <cell r="R160">
            <v>45559</v>
          </cell>
          <cell r="S160">
            <v>28</v>
          </cell>
          <cell r="T160">
            <v>45587</v>
          </cell>
          <cell r="U160" t="str">
            <v>GIRON</v>
          </cell>
        </row>
        <row r="161">
          <cell r="C161" t="str">
            <v>KVW426</v>
          </cell>
          <cell r="D161" t="str">
            <v>844186</v>
          </cell>
          <cell r="E161">
            <v>79500360844186</v>
          </cell>
          <cell r="H161" t="str">
            <v>CH BEAT 1.2L LS 2AB ABS</v>
          </cell>
          <cell r="I161">
            <v>2022</v>
          </cell>
          <cell r="J161" t="str">
            <v>9GACE5CD2NB014742</v>
          </cell>
          <cell r="K161">
            <v>45604</v>
          </cell>
          <cell r="L161">
            <v>24141333</v>
          </cell>
          <cell r="O161">
            <v>19313066.400000002</v>
          </cell>
          <cell r="Q161" t="str">
            <v>LA PRINCIPAL TOCANCIPA</v>
          </cell>
          <cell r="R161">
            <v>45596</v>
          </cell>
          <cell r="S161">
            <v>13</v>
          </cell>
          <cell r="T161">
            <v>45609</v>
          </cell>
          <cell r="U161" t="str">
            <v>BOGOTA</v>
          </cell>
        </row>
        <row r="162">
          <cell r="C162" t="str">
            <v>KRY077</v>
          </cell>
          <cell r="D162" t="str">
            <v>847208</v>
          </cell>
          <cell r="E162">
            <v>79500190847208</v>
          </cell>
          <cell r="H162" t="str">
            <v>CH ONIX PREMIER TP 1000CC T 4P 6AB ABS</v>
          </cell>
          <cell r="I162">
            <v>2022</v>
          </cell>
          <cell r="J162" t="str">
            <v>9BGEP69K0NG140695</v>
          </cell>
          <cell r="K162">
            <v>45566</v>
          </cell>
          <cell r="L162">
            <v>65400000</v>
          </cell>
          <cell r="O162">
            <v>52320000</v>
          </cell>
          <cell r="Q162" t="str">
            <v>SIA BUCARAMANGA</v>
          </cell>
          <cell r="R162">
            <v>45560</v>
          </cell>
          <cell r="S162">
            <v>20</v>
          </cell>
          <cell r="T162">
            <v>45580</v>
          </cell>
          <cell r="U162" t="str">
            <v>ENVIGADO</v>
          </cell>
        </row>
        <row r="163">
          <cell r="C163" t="str">
            <v>FIW440</v>
          </cell>
          <cell r="D163" t="str">
            <v>848754</v>
          </cell>
          <cell r="E163">
            <v>79500135848754</v>
          </cell>
          <cell r="H163" t="str">
            <v>CH NEW CAPTIVA PREMIER 1.5T 4ABS EBS</v>
          </cell>
          <cell r="I163">
            <v>2022</v>
          </cell>
          <cell r="J163" t="str">
            <v>LZWADAGA4NB029362</v>
          </cell>
          <cell r="K163">
            <v>45575</v>
          </cell>
          <cell r="L163">
            <v>96026666</v>
          </cell>
          <cell r="O163">
            <v>76821332.799999997</v>
          </cell>
          <cell r="Q163" t="str">
            <v>CAPTUCOL MEDELLIN</v>
          </cell>
          <cell r="R163">
            <v>45560</v>
          </cell>
          <cell r="S163">
            <v>26</v>
          </cell>
          <cell r="T163">
            <v>45586</v>
          </cell>
          <cell r="U163" t="str">
            <v>RIONEGRO</v>
          </cell>
        </row>
        <row r="164">
          <cell r="C164" t="str">
            <v>JIW675</v>
          </cell>
          <cell r="D164" t="str">
            <v>880508</v>
          </cell>
          <cell r="E164">
            <v>79500117880508</v>
          </cell>
          <cell r="H164" t="str">
            <v>CH SONIC LT MT 1.6L 4P 2AB ABS CT MCM</v>
          </cell>
          <cell r="I164">
            <v>2017</v>
          </cell>
          <cell r="J164" t="str">
            <v>3G1J85CC6HS539963</v>
          </cell>
          <cell r="K164">
            <v>45573</v>
          </cell>
          <cell r="L164">
            <v>34753333</v>
          </cell>
          <cell r="O164">
            <v>27802666.400000002</v>
          </cell>
          <cell r="Q164" t="str">
            <v>ALIANZAUTOS JL</v>
          </cell>
          <cell r="R164">
            <v>45561</v>
          </cell>
          <cell r="S164">
            <v>26</v>
          </cell>
          <cell r="T164">
            <v>45587</v>
          </cell>
          <cell r="U164" t="str">
            <v>MEDELLIN</v>
          </cell>
        </row>
        <row r="165">
          <cell r="C165" t="str">
            <v>LHR412</v>
          </cell>
          <cell r="D165" t="str">
            <v>909666</v>
          </cell>
          <cell r="E165">
            <v>79501910909666</v>
          </cell>
          <cell r="H165" t="str">
            <v>CH ONIX JOY MT 1400CC 5P 2AB ABS</v>
          </cell>
          <cell r="I165">
            <v>2022</v>
          </cell>
          <cell r="J165" t="str">
            <v>9BGKG48T0NB191570</v>
          </cell>
          <cell r="K165">
            <v>45611</v>
          </cell>
          <cell r="L165">
            <v>35182667</v>
          </cell>
          <cell r="O165">
            <v>28146133.600000001</v>
          </cell>
          <cell r="Q165" t="str">
            <v>LA PRINCIPAL TOCANCIPA</v>
          </cell>
          <cell r="R165">
            <v>45604</v>
          </cell>
          <cell r="S165">
            <v>12</v>
          </cell>
          <cell r="T165">
            <v>45616</v>
          </cell>
          <cell r="U165" t="str">
            <v>FUNZA</v>
          </cell>
        </row>
        <row r="166">
          <cell r="C166" t="str">
            <v>FSQ197</v>
          </cell>
          <cell r="D166" t="str">
            <v>792760</v>
          </cell>
          <cell r="E166">
            <v>79504152792760</v>
          </cell>
          <cell r="H166" t="str">
            <v>CH NEW SPARK GT 1.2L LT 2AB ABS</v>
          </cell>
          <cell r="I166">
            <v>2020</v>
          </cell>
          <cell r="J166" t="str">
            <v>9GACE6CD2LB010709</v>
          </cell>
          <cell r="K166">
            <v>45605</v>
          </cell>
          <cell r="L166">
            <v>26060000</v>
          </cell>
          <cell r="O166">
            <v>20848000</v>
          </cell>
          <cell r="Q166" t="str">
            <v>LA PRINCIPAL TOCANCIPA</v>
          </cell>
          <cell r="R166">
            <v>45597</v>
          </cell>
          <cell r="S166">
            <v>17</v>
          </cell>
          <cell r="T166">
            <v>45614</v>
          </cell>
          <cell r="U166" t="str">
            <v>GIRON</v>
          </cell>
        </row>
        <row r="167">
          <cell r="C167" t="str">
            <v>JMS142</v>
          </cell>
          <cell r="D167" t="str">
            <v>922157</v>
          </cell>
          <cell r="E167">
            <v>79500181922157</v>
          </cell>
          <cell r="H167" t="str">
            <v>CH ONIX SEDAN LTZ MT 1.4L 4P 2AB ABS</v>
          </cell>
          <cell r="I167">
            <v>2019</v>
          </cell>
          <cell r="J167" t="str">
            <v>9BGKT69T0KG373986</v>
          </cell>
          <cell r="K167">
            <v>45568</v>
          </cell>
          <cell r="L167">
            <v>41146666</v>
          </cell>
          <cell r="O167">
            <v>32917332.800000001</v>
          </cell>
          <cell r="Q167" t="str">
            <v>SIA BOGOTA</v>
          </cell>
          <cell r="R167">
            <v>45546</v>
          </cell>
          <cell r="S167">
            <v>40</v>
          </cell>
          <cell r="T167">
            <v>45586</v>
          </cell>
          <cell r="U167" t="str">
            <v>BOGOTA</v>
          </cell>
        </row>
        <row r="168">
          <cell r="C168" t="str">
            <v>JSS707</v>
          </cell>
          <cell r="D168" t="str">
            <v>917573</v>
          </cell>
          <cell r="E168">
            <v>79500190917573</v>
          </cell>
          <cell r="H168" t="str">
            <v>CH BEAT 1.2L LT 2AB ABS</v>
          </cell>
          <cell r="I168">
            <v>2021</v>
          </cell>
          <cell r="J168" t="str">
            <v>9GACE5CD7MB003170</v>
          </cell>
          <cell r="K168">
            <v>45566</v>
          </cell>
          <cell r="L168">
            <v>27698667</v>
          </cell>
          <cell r="O168">
            <v>22158933.600000001</v>
          </cell>
          <cell r="Q168" t="str">
            <v>LA PRINCIPAL MEDELLIN</v>
          </cell>
          <cell r="R168">
            <v>45559</v>
          </cell>
          <cell r="S168">
            <v>17</v>
          </cell>
          <cell r="T168">
            <v>45576</v>
          </cell>
          <cell r="U168" t="str">
            <v>MEDELLIN</v>
          </cell>
        </row>
        <row r="169">
          <cell r="C169" t="str">
            <v>DUZ532</v>
          </cell>
          <cell r="D169" t="str">
            <v>916882</v>
          </cell>
          <cell r="E169">
            <v>79500310916882</v>
          </cell>
          <cell r="H169" t="str">
            <v>CH SAIL LTZ MT 1.4L 4P AA 2AB ABS</v>
          </cell>
          <cell r="I169">
            <v>2019</v>
          </cell>
          <cell r="J169" t="str">
            <v>9GASA52M3KB000465</v>
          </cell>
          <cell r="K169">
            <v>45590</v>
          </cell>
          <cell r="L169">
            <v>33023333</v>
          </cell>
          <cell r="O169">
            <v>26418666.400000002</v>
          </cell>
          <cell r="Q169" t="str">
            <v>LA PRINCIPAL GIRON</v>
          </cell>
          <cell r="R169">
            <v>45586</v>
          </cell>
          <cell r="S169">
            <v>10</v>
          </cell>
          <cell r="T169">
            <v>45596</v>
          </cell>
          <cell r="U169" t="str">
            <v>GIRON</v>
          </cell>
        </row>
        <row r="170">
          <cell r="C170" t="str">
            <v>JSX164</v>
          </cell>
          <cell r="D170" t="str">
            <v>809478</v>
          </cell>
          <cell r="E170">
            <v>79500165809478</v>
          </cell>
          <cell r="H170" t="str">
            <v>CH ONIX PREMIER TP 1000CC T 4P 6AB ABS</v>
          </cell>
          <cell r="I170">
            <v>2021</v>
          </cell>
          <cell r="J170" t="str">
            <v>3G1M95E26ML132292</v>
          </cell>
          <cell r="K170">
            <v>45567</v>
          </cell>
          <cell r="L170">
            <v>60166666</v>
          </cell>
          <cell r="O170">
            <v>48133332.800000004</v>
          </cell>
          <cell r="Q170" t="str">
            <v>SIA CALI</v>
          </cell>
          <cell r="R170">
            <v>45553</v>
          </cell>
          <cell r="S170">
            <v>23</v>
          </cell>
          <cell r="T170">
            <v>45576</v>
          </cell>
          <cell r="U170" t="str">
            <v>CHIA</v>
          </cell>
        </row>
        <row r="171">
          <cell r="C171" t="str">
            <v>IUZ838</v>
          </cell>
          <cell r="D171" t="str">
            <v>889821</v>
          </cell>
          <cell r="E171">
            <v>79500140889821</v>
          </cell>
          <cell r="H171" t="str">
            <v>JA HFC1037 T6 MT 2000CC 4X2</v>
          </cell>
          <cell r="I171">
            <v>2023</v>
          </cell>
          <cell r="J171" t="str">
            <v>LJ11PAB30PC083222</v>
          </cell>
          <cell r="K171">
            <v>45566</v>
          </cell>
          <cell r="L171">
            <v>85300000</v>
          </cell>
          <cell r="O171">
            <v>68240000</v>
          </cell>
          <cell r="Q171" t="str">
            <v>CALIPARKING</v>
          </cell>
          <cell r="R171">
            <v>45562</v>
          </cell>
          <cell r="S171">
            <v>32</v>
          </cell>
          <cell r="T171">
            <v>45594</v>
          </cell>
          <cell r="U171" t="str">
            <v>GUACARI</v>
          </cell>
        </row>
        <row r="172">
          <cell r="C172" t="str">
            <v>IGR264</v>
          </cell>
          <cell r="D172" t="str">
            <v>880192</v>
          </cell>
          <cell r="E172">
            <v>79500140880192</v>
          </cell>
          <cell r="H172" t="str">
            <v>RE STEPWAY DYNAMIQUE / INTENS MT 1600CC AA 16V 2AB</v>
          </cell>
          <cell r="I172">
            <v>2017</v>
          </cell>
          <cell r="J172" t="str">
            <v>9FB5SRC9GHM244312</v>
          </cell>
          <cell r="K172">
            <v>45568</v>
          </cell>
          <cell r="L172">
            <v>41440000</v>
          </cell>
          <cell r="O172">
            <v>33152000</v>
          </cell>
          <cell r="Q172" t="str">
            <v>SIA CALI</v>
          </cell>
          <cell r="R172">
            <v>45565</v>
          </cell>
          <cell r="S172">
            <v>59</v>
          </cell>
          <cell r="T172">
            <v>45624</v>
          </cell>
          <cell r="U172" t="str">
            <v>PEREIRA</v>
          </cell>
        </row>
        <row r="173">
          <cell r="C173" t="str">
            <v>LIM875</v>
          </cell>
          <cell r="D173" t="str">
            <v>300300</v>
          </cell>
          <cell r="E173">
            <v>79500160300300</v>
          </cell>
          <cell r="H173" t="str">
            <v>CH ONIX PREMIER TP 1000CC T 4P 6AB ABS</v>
          </cell>
          <cell r="I173">
            <v>2023</v>
          </cell>
          <cell r="J173" t="str">
            <v>9BGEP69K0PG222349</v>
          </cell>
          <cell r="K173">
            <v>45569</v>
          </cell>
          <cell r="L173">
            <v>62350000</v>
          </cell>
          <cell r="O173">
            <v>49880000</v>
          </cell>
          <cell r="Q173" t="str">
            <v>CAPTUCOL VILLAVICENCIO</v>
          </cell>
          <cell r="R173">
            <v>45565</v>
          </cell>
          <cell r="S173">
            <v>16</v>
          </cell>
          <cell r="T173">
            <v>45581</v>
          </cell>
          <cell r="U173" t="str">
            <v>VILLAVICENCIO</v>
          </cell>
        </row>
        <row r="174">
          <cell r="C174" t="str">
            <v>GHK998</v>
          </cell>
          <cell r="D174" t="str">
            <v>924182</v>
          </cell>
          <cell r="E174">
            <v>79500307924182</v>
          </cell>
          <cell r="H174" t="str">
            <v>CH ONIX LTZ TP 1000CC T 4P 6AB ABS</v>
          </cell>
          <cell r="I174">
            <v>2024</v>
          </cell>
          <cell r="J174" t="str">
            <v>9BGEN69K0RG220424</v>
          </cell>
          <cell r="K174">
            <v>45570</v>
          </cell>
          <cell r="L174">
            <v>68300000</v>
          </cell>
          <cell r="O174">
            <v>54640000</v>
          </cell>
          <cell r="Q174" t="str">
            <v>LA CAMPIÑA</v>
          </cell>
          <cell r="R174">
            <v>45563</v>
          </cell>
          <cell r="S174">
            <v>25</v>
          </cell>
          <cell r="T174">
            <v>45588</v>
          </cell>
          <cell r="U174" t="str">
            <v>CIRCASIA</v>
          </cell>
        </row>
        <row r="175">
          <cell r="C175" t="str">
            <v>LGQ097</v>
          </cell>
          <cell r="D175" t="str">
            <v>859057</v>
          </cell>
          <cell r="E175">
            <v>79500135859057</v>
          </cell>
          <cell r="H175" t="str">
            <v>CH ONIX JOY MT 1400CC 5P 2AB ABS</v>
          </cell>
          <cell r="I175">
            <v>2023</v>
          </cell>
          <cell r="J175" t="str">
            <v>9BGKG48T0PB105146</v>
          </cell>
          <cell r="K175">
            <v>45577</v>
          </cell>
          <cell r="L175">
            <v>49016666</v>
          </cell>
          <cell r="O175">
            <v>39213332.800000004</v>
          </cell>
          <cell r="Q175" t="str">
            <v>SIA GIRARDOTA</v>
          </cell>
          <cell r="R175">
            <v>45563</v>
          </cell>
          <cell r="S175">
            <v>27</v>
          </cell>
          <cell r="T175">
            <v>45590</v>
          </cell>
          <cell r="U175" t="str">
            <v>ENVIGADO</v>
          </cell>
        </row>
        <row r="176">
          <cell r="C176" t="str">
            <v>KYY938</v>
          </cell>
          <cell r="D176" t="str">
            <v>853665</v>
          </cell>
          <cell r="E176">
            <v>79501910853665</v>
          </cell>
          <cell r="H176" t="str">
            <v>CH ONIX JOY MT 1400CC 5P 2AB ABS</v>
          </cell>
          <cell r="I176">
            <v>2022</v>
          </cell>
          <cell r="J176" t="str">
            <v>9BGKG48T0NB172346</v>
          </cell>
          <cell r="K176">
            <v>45574</v>
          </cell>
          <cell r="L176">
            <v>35788667</v>
          </cell>
          <cell r="O176">
            <v>28630933.600000001</v>
          </cell>
          <cell r="Q176" t="str">
            <v>CAPTUCOL BOGOTA</v>
          </cell>
          <cell r="R176">
            <v>45567</v>
          </cell>
          <cell r="S176">
            <v>14</v>
          </cell>
          <cell r="T176">
            <v>45581</v>
          </cell>
          <cell r="U176" t="str">
            <v>FUNZA</v>
          </cell>
        </row>
        <row r="177">
          <cell r="C177" t="str">
            <v>LSQ597</v>
          </cell>
          <cell r="D177" t="str">
            <v>877782</v>
          </cell>
          <cell r="E177">
            <v>79500140877782</v>
          </cell>
          <cell r="H177" t="str">
            <v>CH ONIX RS MT 1000CC 5P T 6AB ABS</v>
          </cell>
          <cell r="I177">
            <v>2023</v>
          </cell>
          <cell r="J177" t="str">
            <v>9BGED48K0PG174656</v>
          </cell>
          <cell r="K177">
            <v>45572</v>
          </cell>
          <cell r="L177">
            <v>59812000</v>
          </cell>
          <cell r="O177">
            <v>47849600</v>
          </cell>
          <cell r="Q177" t="str">
            <v>SIA CALI</v>
          </cell>
          <cell r="R177">
            <v>45568</v>
          </cell>
          <cell r="S177">
            <v>13</v>
          </cell>
          <cell r="T177">
            <v>45581</v>
          </cell>
          <cell r="U177" t="str">
            <v>CALI</v>
          </cell>
        </row>
        <row r="178">
          <cell r="C178" t="str">
            <v>LKX839</v>
          </cell>
          <cell r="D178" t="str">
            <v>869342</v>
          </cell>
          <cell r="E178">
            <v>79500170869342</v>
          </cell>
          <cell r="H178" t="str">
            <v>CH TRACKER [2] LS MT 1200CC T</v>
          </cell>
          <cell r="I178">
            <v>2023</v>
          </cell>
          <cell r="J178" t="str">
            <v>9BGEA76C0PB136497</v>
          </cell>
          <cell r="K178">
            <v>45572</v>
          </cell>
          <cell r="L178">
            <v>70416666</v>
          </cell>
          <cell r="O178">
            <v>56333332.800000004</v>
          </cell>
          <cell r="Q178" t="str">
            <v>SIA CALI</v>
          </cell>
          <cell r="R178">
            <v>45567</v>
          </cell>
          <cell r="S178">
            <v>72</v>
          </cell>
          <cell r="T178">
            <v>45639</v>
          </cell>
          <cell r="U178" t="str">
            <v>CALI</v>
          </cell>
        </row>
        <row r="179">
          <cell r="C179" t="str">
            <v>LQX238</v>
          </cell>
          <cell r="D179" t="str">
            <v>884075</v>
          </cell>
          <cell r="E179">
            <v>79500181884075</v>
          </cell>
          <cell r="H179" t="str">
            <v>CH ONIX PREMIER TP 1000CC T 4P 6AB ABS</v>
          </cell>
          <cell r="I179">
            <v>2023</v>
          </cell>
          <cell r="J179" t="str">
            <v>9BGEP69K0PG198321</v>
          </cell>
          <cell r="K179">
            <v>45573</v>
          </cell>
          <cell r="L179">
            <v>60950000</v>
          </cell>
          <cell r="O179">
            <v>48760000</v>
          </cell>
          <cell r="Q179" t="str">
            <v>BODEGAJE LOGISTICA FINANCIERA BOGOTA</v>
          </cell>
          <cell r="R179">
            <v>45567</v>
          </cell>
          <cell r="S179">
            <v>51</v>
          </cell>
          <cell r="T179">
            <v>45618</v>
          </cell>
          <cell r="U179" t="str">
            <v>FUNZA</v>
          </cell>
        </row>
        <row r="180">
          <cell r="C180" t="str">
            <v>LKQ589</v>
          </cell>
          <cell r="D180" t="str">
            <v>865247</v>
          </cell>
          <cell r="E180">
            <v>79500135865247</v>
          </cell>
          <cell r="H180" t="str">
            <v>CH TRACKER [2] LS MT 1200CC T</v>
          </cell>
          <cell r="I180">
            <v>2022</v>
          </cell>
          <cell r="J180" t="str">
            <v>9BGEA76C0NB194042</v>
          </cell>
          <cell r="K180">
            <v>45575</v>
          </cell>
          <cell r="L180">
            <v>66323333</v>
          </cell>
          <cell r="O180">
            <v>53058666.400000006</v>
          </cell>
          <cell r="Q180" t="str">
            <v>LA PRINCIPAL MEDELLIN</v>
          </cell>
          <cell r="R180">
            <v>45568</v>
          </cell>
          <cell r="S180">
            <v>18</v>
          </cell>
          <cell r="T180">
            <v>45586</v>
          </cell>
          <cell r="U180" t="str">
            <v>MEDELLIN</v>
          </cell>
        </row>
        <row r="181">
          <cell r="C181" t="str">
            <v>NDX844</v>
          </cell>
          <cell r="D181" t="str">
            <v>754145</v>
          </cell>
          <cell r="E181">
            <v>79500165754145</v>
          </cell>
          <cell r="H181" t="str">
            <v>CH TRACKER 1.8 LS AT</v>
          </cell>
          <cell r="I181">
            <v>2013</v>
          </cell>
          <cell r="J181" t="str">
            <v>3GNCJ8CE8DL147196</v>
          </cell>
          <cell r="K181">
            <v>45605</v>
          </cell>
          <cell r="L181">
            <v>34300000</v>
          </cell>
          <cell r="O181">
            <v>27440000</v>
          </cell>
          <cell r="Q181" t="str">
            <v>LA PRINCIPAL TOCANCIPA</v>
          </cell>
          <cell r="R181">
            <v>45595</v>
          </cell>
          <cell r="S181">
            <v>21</v>
          </cell>
          <cell r="T181">
            <v>45616</v>
          </cell>
          <cell r="U181" t="str">
            <v>BOGOTA</v>
          </cell>
        </row>
        <row r="182">
          <cell r="C182" t="str">
            <v>HPQ766</v>
          </cell>
          <cell r="D182" t="str">
            <v>853347</v>
          </cell>
          <cell r="E182">
            <v>79500140853347</v>
          </cell>
          <cell r="H182" t="str">
            <v>RE CLIO II CAMPUS MT 1200CC 16V AA DA</v>
          </cell>
          <cell r="I182">
            <v>2014</v>
          </cell>
          <cell r="J182" t="str">
            <v>9FBBB8305EM901308</v>
          </cell>
          <cell r="K182">
            <v>45574</v>
          </cell>
          <cell r="L182">
            <v>15120000</v>
          </cell>
          <cell r="O182">
            <v>12096000</v>
          </cell>
          <cell r="Q182" t="str">
            <v>CALIPARKING</v>
          </cell>
          <cell r="R182">
            <v>45570</v>
          </cell>
          <cell r="S182">
            <v>16</v>
          </cell>
          <cell r="T182">
            <v>45586</v>
          </cell>
          <cell r="U182" t="str">
            <v>CALI</v>
          </cell>
        </row>
        <row r="183">
          <cell r="C183" t="str">
            <v>LEX933</v>
          </cell>
          <cell r="D183" t="str">
            <v>922589</v>
          </cell>
          <cell r="E183">
            <v>79500175922589</v>
          </cell>
          <cell r="H183" t="str">
            <v>CH ONIX PREMIER TP 1000CC T 4P 6AB ABS</v>
          </cell>
          <cell r="I183">
            <v>2022</v>
          </cell>
          <cell r="J183" t="str">
            <v>9BGEP69K0NG200735</v>
          </cell>
          <cell r="K183">
            <v>45582</v>
          </cell>
          <cell r="L183">
            <v>63860000</v>
          </cell>
          <cell r="O183">
            <v>51088000</v>
          </cell>
          <cell r="Q183" t="str">
            <v>CALIPARKING</v>
          </cell>
          <cell r="R183">
            <v>45570</v>
          </cell>
          <cell r="S183">
            <v>25</v>
          </cell>
          <cell r="T183">
            <v>45595</v>
          </cell>
          <cell r="U183" t="str">
            <v>SANTANDER QUILICHAO</v>
          </cell>
        </row>
        <row r="184">
          <cell r="C184" t="str">
            <v>KUY443</v>
          </cell>
          <cell r="D184" t="str">
            <v>843053</v>
          </cell>
          <cell r="E184">
            <v>79500170843053</v>
          </cell>
          <cell r="H184" t="str">
            <v>CH ONIX JOY MT 1400CC 5P 2AB ABS</v>
          </cell>
          <cell r="I184">
            <v>2022</v>
          </cell>
          <cell r="J184" t="str">
            <v>9BGKG48T0NB129602</v>
          </cell>
          <cell r="K184">
            <v>45574</v>
          </cell>
          <cell r="L184">
            <v>37638667</v>
          </cell>
          <cell r="O184">
            <v>30110933.600000001</v>
          </cell>
          <cell r="Q184" t="str">
            <v>CALIPARKING</v>
          </cell>
          <cell r="R184">
            <v>45573</v>
          </cell>
          <cell r="S184">
            <v>14</v>
          </cell>
          <cell r="T184">
            <v>45587</v>
          </cell>
          <cell r="U184" t="str">
            <v>CALI</v>
          </cell>
        </row>
        <row r="185">
          <cell r="C185" t="str">
            <v>GAX058</v>
          </cell>
          <cell r="D185" t="str">
            <v>841360</v>
          </cell>
          <cell r="E185">
            <v>79500165841360</v>
          </cell>
          <cell r="H185" t="str">
            <v>CH BEAT 1.2L LTZ 2AB ABS</v>
          </cell>
          <cell r="I185">
            <v>2019</v>
          </cell>
          <cell r="J185" t="str">
            <v>9GACE5CD3KB061399</v>
          </cell>
          <cell r="K185">
            <v>45626</v>
          </cell>
          <cell r="L185">
            <v>19914667</v>
          </cell>
          <cell r="O185">
            <v>15931733.600000001</v>
          </cell>
          <cell r="Q185" t="str">
            <v>LA PRINCIPAL TOCANCIPA</v>
          </cell>
          <cell r="R185">
            <v>45614</v>
          </cell>
          <cell r="S185">
            <v>14</v>
          </cell>
          <cell r="T185">
            <v>45628</v>
          </cell>
          <cell r="U185" t="str">
            <v>BOGOTA</v>
          </cell>
        </row>
        <row r="186">
          <cell r="C186" t="str">
            <v>KQW843</v>
          </cell>
          <cell r="D186" t="str">
            <v>921957</v>
          </cell>
          <cell r="E186">
            <v>79502220921957</v>
          </cell>
          <cell r="H186" t="str">
            <v>SU SWIFT [4] DZIRE TP 1200CC 4P 2AB ABS</v>
          </cell>
          <cell r="I186">
            <v>2022</v>
          </cell>
          <cell r="J186" t="str">
            <v>MBHZF63S2NG179818</v>
          </cell>
          <cell r="K186">
            <v>45580</v>
          </cell>
          <cell r="L186">
            <v>50733333</v>
          </cell>
          <cell r="O186">
            <v>40586666.400000006</v>
          </cell>
          <cell r="Q186" t="str">
            <v>LA PRINCIPAL CARTAGENA</v>
          </cell>
          <cell r="R186">
            <v>45570</v>
          </cell>
          <cell r="S186">
            <v>20</v>
          </cell>
          <cell r="T186">
            <v>45590</v>
          </cell>
          <cell r="U186" t="str">
            <v>BARRANQUILLA</v>
          </cell>
        </row>
        <row r="187">
          <cell r="C187" t="str">
            <v>TAO858</v>
          </cell>
          <cell r="D187" t="str">
            <v>834311</v>
          </cell>
          <cell r="E187">
            <v>79500402834311</v>
          </cell>
          <cell r="H187" t="str">
            <v>CH NHR [3]700P REWARD [104HP] MT 3000CC TD 4X2 ABS</v>
          </cell>
          <cell r="I187">
            <v>2022</v>
          </cell>
          <cell r="J187" t="str">
            <v>9GDNLR77XNB005588</v>
          </cell>
          <cell r="K187">
            <v>45577</v>
          </cell>
          <cell r="L187">
            <v>86470000</v>
          </cell>
          <cell r="O187">
            <v>69176000</v>
          </cell>
          <cell r="Q187" t="str">
            <v>LA PRINCIPAL CARTAGENA</v>
          </cell>
          <cell r="R187">
            <v>45569</v>
          </cell>
          <cell r="S187">
            <v>17</v>
          </cell>
          <cell r="T187">
            <v>45586</v>
          </cell>
          <cell r="U187" t="str">
            <v>TUNJA</v>
          </cell>
        </row>
        <row r="188">
          <cell r="C188" t="str">
            <v>LEZ506</v>
          </cell>
          <cell r="D188" t="str">
            <v>858445</v>
          </cell>
          <cell r="E188">
            <v>79500140858445</v>
          </cell>
          <cell r="H188" t="str">
            <v>CH TRACKER TURBO PREMIER AT</v>
          </cell>
          <cell r="I188">
            <v>2022</v>
          </cell>
          <cell r="J188" t="str">
            <v>9BGEP76C0NB178035</v>
          </cell>
          <cell r="K188">
            <v>45575</v>
          </cell>
          <cell r="L188">
            <v>85750000</v>
          </cell>
          <cell r="O188">
            <v>68600000</v>
          </cell>
          <cell r="Q188" t="str">
            <v>SIA CALI</v>
          </cell>
          <cell r="R188">
            <v>45572</v>
          </cell>
          <cell r="S188">
            <v>14</v>
          </cell>
          <cell r="T188">
            <v>45586</v>
          </cell>
          <cell r="U188" t="str">
            <v>CALI</v>
          </cell>
        </row>
        <row r="189">
          <cell r="C189" t="str">
            <v>LLY308</v>
          </cell>
          <cell r="D189" t="str">
            <v>877185</v>
          </cell>
          <cell r="E189">
            <v>79500135877185</v>
          </cell>
          <cell r="H189" t="str">
            <v>CH TRACKER [2] LS TP 1200CC T</v>
          </cell>
          <cell r="I189">
            <v>2023</v>
          </cell>
          <cell r="J189" t="str">
            <v>9BGEA76C0PB165927</v>
          </cell>
          <cell r="K189">
            <v>45582</v>
          </cell>
          <cell r="L189">
            <v>66223333</v>
          </cell>
          <cell r="O189">
            <v>52978666.400000006</v>
          </cell>
          <cell r="Q189" t="str">
            <v>SIA GIRARDOTA</v>
          </cell>
          <cell r="R189">
            <v>45571</v>
          </cell>
          <cell r="S189">
            <v>23</v>
          </cell>
          <cell r="T189">
            <v>45594</v>
          </cell>
          <cell r="U189" t="str">
            <v>SABANETA</v>
          </cell>
        </row>
        <row r="190">
          <cell r="C190" t="str">
            <v>KZX089</v>
          </cell>
          <cell r="D190" t="str">
            <v>919494</v>
          </cell>
          <cell r="E190">
            <v>79500402919494</v>
          </cell>
          <cell r="H190" t="str">
            <v>CH JOY SEDAN 1.4 MT</v>
          </cell>
          <cell r="I190">
            <v>2022</v>
          </cell>
          <cell r="J190" t="str">
            <v>9BGKH69T0NB163839</v>
          </cell>
          <cell r="K190">
            <v>45590</v>
          </cell>
          <cell r="L190">
            <v>42760000</v>
          </cell>
          <cell r="O190">
            <v>34208000</v>
          </cell>
          <cell r="Q190" t="str">
            <v>LA PRINCIPAL TUNJA</v>
          </cell>
          <cell r="R190">
            <v>45572</v>
          </cell>
          <cell r="S190">
            <v>31</v>
          </cell>
          <cell r="T190">
            <v>45603</v>
          </cell>
          <cell r="U190" t="str">
            <v>COMBITA</v>
          </cell>
        </row>
        <row r="191">
          <cell r="C191" t="str">
            <v>KYM399</v>
          </cell>
          <cell r="D191" t="str">
            <v>867974</v>
          </cell>
          <cell r="E191">
            <v>79500165867974</v>
          </cell>
          <cell r="H191" t="str">
            <v>CH ONIX JOY MT 1400CC 5P 2AB ABS</v>
          </cell>
          <cell r="I191">
            <v>2023</v>
          </cell>
          <cell r="J191" t="str">
            <v>9BGKG48T0PB124904</v>
          </cell>
          <cell r="K191">
            <v>45577</v>
          </cell>
          <cell r="L191">
            <v>50466666</v>
          </cell>
          <cell r="O191">
            <v>40373332.800000004</v>
          </cell>
          <cell r="Q191" t="str">
            <v>CAPTUCOL CUCUTA</v>
          </cell>
          <cell r="R191">
            <v>45574</v>
          </cell>
          <cell r="S191">
            <v>12</v>
          </cell>
          <cell r="T191">
            <v>45586</v>
          </cell>
          <cell r="U191" t="str">
            <v>BOGOTA</v>
          </cell>
        </row>
        <row r="192">
          <cell r="C192" t="str">
            <v>DOM603</v>
          </cell>
          <cell r="D192" t="str">
            <v>899310</v>
          </cell>
          <cell r="E192">
            <v>79500360899310</v>
          </cell>
          <cell r="H192" t="str">
            <v>KI RIO RE 1.4 TP 1400CC 4P 2AB AA ABS R17</v>
          </cell>
          <cell r="I192">
            <v>2018</v>
          </cell>
          <cell r="J192" t="str">
            <v>KNADN411AJ6103247</v>
          </cell>
          <cell r="K192">
            <v>45580</v>
          </cell>
          <cell r="L192">
            <v>33400000</v>
          </cell>
          <cell r="O192">
            <v>26720000</v>
          </cell>
          <cell r="Q192" t="str">
            <v>SIA BOGOTA</v>
          </cell>
          <cell r="R192">
            <v>45574</v>
          </cell>
          <cell r="S192">
            <v>12</v>
          </cell>
          <cell r="T192">
            <v>45586</v>
          </cell>
          <cell r="U192" t="str">
            <v>BOGOTA</v>
          </cell>
        </row>
        <row r="193">
          <cell r="C193" t="str">
            <v>JQY000</v>
          </cell>
          <cell r="D193" t="str">
            <v>799921</v>
          </cell>
          <cell r="E193">
            <v>79500165799921</v>
          </cell>
          <cell r="H193" t="str">
            <v>CH ONIX PREMIER TP 1000CC T 4P 6AB ABS</v>
          </cell>
          <cell r="I193">
            <v>2021</v>
          </cell>
          <cell r="J193" t="str">
            <v>3G1M95E21ML125282</v>
          </cell>
          <cell r="K193">
            <v>45581</v>
          </cell>
          <cell r="L193">
            <v>61166666</v>
          </cell>
          <cell r="O193">
            <v>48933332.800000004</v>
          </cell>
          <cell r="Q193" t="str">
            <v>CAPTUCOL BOGOTA</v>
          </cell>
          <cell r="R193">
            <v>45575</v>
          </cell>
          <cell r="S193">
            <v>47</v>
          </cell>
          <cell r="T193">
            <v>45622</v>
          </cell>
          <cell r="U193" t="str">
            <v>FUNZA</v>
          </cell>
        </row>
        <row r="194">
          <cell r="C194" t="str">
            <v>LSR463</v>
          </cell>
          <cell r="D194" t="str">
            <v>881944</v>
          </cell>
          <cell r="E194">
            <v>79500140881944</v>
          </cell>
          <cell r="H194" t="str">
            <v>CH TRACKER TURBO PREMIER AT</v>
          </cell>
          <cell r="I194">
            <v>2023</v>
          </cell>
          <cell r="J194" t="str">
            <v>8AGEP76C0PR114834</v>
          </cell>
          <cell r="K194">
            <v>45583</v>
          </cell>
          <cell r="L194">
            <v>91183333</v>
          </cell>
          <cell r="O194">
            <v>72946666.400000006</v>
          </cell>
          <cell r="Q194" t="str">
            <v>CALIPARKING</v>
          </cell>
          <cell r="R194">
            <v>45576</v>
          </cell>
          <cell r="S194">
            <v>14</v>
          </cell>
          <cell r="T194">
            <v>45590</v>
          </cell>
          <cell r="U194" t="str">
            <v>CALI</v>
          </cell>
        </row>
        <row r="195">
          <cell r="C195" t="str">
            <v>IZN297</v>
          </cell>
          <cell r="D195" t="str">
            <v>905936</v>
          </cell>
          <cell r="E195">
            <v>79500140905936</v>
          </cell>
          <cell r="H195" t="str">
            <v>CH TRACKER LT TP 1.8CC 4X4 CT TC</v>
          </cell>
          <cell r="I195">
            <v>2016</v>
          </cell>
          <cell r="J195" t="str">
            <v>3GNCJ8EE8GL904163</v>
          </cell>
          <cell r="K195">
            <v>45586</v>
          </cell>
          <cell r="L195">
            <v>36383333</v>
          </cell>
          <cell r="O195">
            <v>29106666.400000002</v>
          </cell>
          <cell r="Q195" t="str">
            <v>CALIPARKING</v>
          </cell>
          <cell r="R195">
            <v>45577</v>
          </cell>
          <cell r="S195">
            <v>17</v>
          </cell>
          <cell r="T195">
            <v>45594</v>
          </cell>
          <cell r="U195" t="str">
            <v>CALI</v>
          </cell>
        </row>
        <row r="196">
          <cell r="C196" t="str">
            <v>EFP419</v>
          </cell>
          <cell r="D196" t="str">
            <v>851613</v>
          </cell>
          <cell r="E196">
            <v>79500170851613</v>
          </cell>
          <cell r="H196" t="str">
            <v>CH TRACKER LT 1.8L AT MCM</v>
          </cell>
          <cell r="I196">
            <v>2018</v>
          </cell>
          <cell r="J196" t="str">
            <v>3GNCJ8EEXJL901305</v>
          </cell>
          <cell r="K196">
            <v>45581</v>
          </cell>
          <cell r="L196">
            <v>56630000</v>
          </cell>
          <cell r="O196">
            <v>45304000</v>
          </cell>
          <cell r="Q196" t="str">
            <v>CAPTUCOL PASTO</v>
          </cell>
          <cell r="R196">
            <v>45578</v>
          </cell>
          <cell r="S196">
            <v>11</v>
          </cell>
          <cell r="T196">
            <v>45589</v>
          </cell>
          <cell r="U196" t="str">
            <v>CALI</v>
          </cell>
        </row>
        <row r="197">
          <cell r="C197" t="str">
            <v>FXQ510</v>
          </cell>
          <cell r="D197" t="str">
            <v>721179</v>
          </cell>
          <cell r="E197">
            <v>79500135721179</v>
          </cell>
          <cell r="H197" t="str">
            <v>CH ONIX LTZ TP 1.4L 5P 2AB ABS MCM</v>
          </cell>
          <cell r="I197">
            <v>2019</v>
          </cell>
          <cell r="J197" t="str">
            <v>9BGKT48T0KG285862</v>
          </cell>
          <cell r="K197">
            <v>45588</v>
          </cell>
          <cell r="L197">
            <v>41573333</v>
          </cell>
          <cell r="O197">
            <v>33258666.400000002</v>
          </cell>
          <cell r="Q197" t="str">
            <v>CAPTUCOL NEIVA</v>
          </cell>
          <cell r="R197">
            <v>45579</v>
          </cell>
          <cell r="S197">
            <v>23</v>
          </cell>
          <cell r="T197">
            <v>45602</v>
          </cell>
          <cell r="U197" t="str">
            <v>MEDELLIN</v>
          </cell>
        </row>
        <row r="198">
          <cell r="C198" t="str">
            <v>LGT771</v>
          </cell>
          <cell r="D198" t="str">
            <v>894763</v>
          </cell>
          <cell r="E198">
            <v>79500190894763</v>
          </cell>
          <cell r="H198" t="str">
            <v>CH TRACKER TURBO PREMIER AT</v>
          </cell>
          <cell r="I198">
            <v>2023</v>
          </cell>
          <cell r="J198" t="str">
            <v>8AGEP76C0PR131132</v>
          </cell>
          <cell r="K198">
            <v>45583</v>
          </cell>
          <cell r="L198">
            <v>90583333</v>
          </cell>
          <cell r="O198">
            <v>72466666.400000006</v>
          </cell>
          <cell r="Q198" t="str">
            <v>CAPTUCOL MEDELLIN</v>
          </cell>
          <cell r="R198">
            <v>45580</v>
          </cell>
          <cell r="S198">
            <v>10</v>
          </cell>
          <cell r="T198">
            <v>45590</v>
          </cell>
          <cell r="U198" t="str">
            <v>BELLO</v>
          </cell>
        </row>
        <row r="199">
          <cell r="C199" t="str">
            <v>KSZ510</v>
          </cell>
          <cell r="D199" t="str">
            <v>886232</v>
          </cell>
          <cell r="E199">
            <v>79500402886232</v>
          </cell>
          <cell r="H199" t="str">
            <v>CH BLAZER RS 3.6L</v>
          </cell>
          <cell r="I199">
            <v>2023</v>
          </cell>
          <cell r="J199" t="str">
            <v>3GNKB8RS2PS133617</v>
          </cell>
          <cell r="K199">
            <v>45629</v>
          </cell>
          <cell r="L199">
            <v>148400000</v>
          </cell>
          <cell r="O199">
            <v>118720000</v>
          </cell>
          <cell r="Q199" t="str">
            <v>LA PRINCIPAL GIRON</v>
          </cell>
          <cell r="R199">
            <v>45624</v>
          </cell>
          <cell r="S199">
            <v>22</v>
          </cell>
          <cell r="T199">
            <v>45646</v>
          </cell>
          <cell r="U199" t="str">
            <v>GIRON</v>
          </cell>
        </row>
        <row r="200">
          <cell r="C200" t="str">
            <v>KZN376</v>
          </cell>
          <cell r="D200" t="str">
            <v>855202</v>
          </cell>
          <cell r="E200">
            <v>79502220855202</v>
          </cell>
          <cell r="H200" t="str">
            <v>CH ONIX PREMIER TP 1000CC T 4P 6AB ABS</v>
          </cell>
          <cell r="I200">
            <v>2022</v>
          </cell>
          <cell r="J200" t="str">
            <v>9BGEP69K0NG190207</v>
          </cell>
          <cell r="K200">
            <v>45589</v>
          </cell>
          <cell r="L200">
            <v>48158000</v>
          </cell>
          <cell r="O200">
            <v>38526400</v>
          </cell>
          <cell r="Q200" t="str">
            <v>LA PRINCIPAL CARTAGENA</v>
          </cell>
          <cell r="R200">
            <v>45580</v>
          </cell>
          <cell r="S200">
            <v>42</v>
          </cell>
          <cell r="T200">
            <v>45622</v>
          </cell>
          <cell r="U200" t="str">
            <v>CLEMENCIA BOLIVAR</v>
          </cell>
        </row>
        <row r="201">
          <cell r="C201" t="str">
            <v>GFU128</v>
          </cell>
          <cell r="D201" t="str">
            <v>908138</v>
          </cell>
          <cell r="E201">
            <v>79500307908138</v>
          </cell>
          <cell r="H201" t="str">
            <v>CH BEAT 1.2L LT 2AB ABS</v>
          </cell>
          <cell r="I201">
            <v>2021</v>
          </cell>
          <cell r="J201" t="str">
            <v>9GACE5CD2MB002945</v>
          </cell>
          <cell r="K201">
            <v>45591</v>
          </cell>
          <cell r="L201">
            <v>30626666</v>
          </cell>
          <cell r="O201">
            <v>24501332.800000001</v>
          </cell>
          <cell r="Q201" t="str">
            <v>BODEGAJE LOGISTICA FINANCIERA CALARCA</v>
          </cell>
          <cell r="R201">
            <v>45560</v>
          </cell>
          <cell r="S201">
            <v>65</v>
          </cell>
          <cell r="T201">
            <v>45625</v>
          </cell>
          <cell r="U201" t="str">
            <v>CIRCASIA</v>
          </cell>
        </row>
        <row r="202">
          <cell r="C202" t="str">
            <v>DSZ959</v>
          </cell>
          <cell r="D202" t="str">
            <v>850808</v>
          </cell>
          <cell r="E202">
            <v>79500135850808</v>
          </cell>
          <cell r="H202" t="str">
            <v>CH NEW CAPTIVA PREMIER 1.5T 4ABS EBS</v>
          </cell>
          <cell r="I202">
            <v>2020</v>
          </cell>
          <cell r="J202" t="str">
            <v>LZWADAGA7LB011984</v>
          </cell>
          <cell r="K202">
            <v>45587</v>
          </cell>
          <cell r="L202">
            <v>75876666</v>
          </cell>
          <cell r="O202">
            <v>60701332.800000004</v>
          </cell>
          <cell r="Q202" t="str">
            <v>SIA GIRARDOTA</v>
          </cell>
          <cell r="R202">
            <v>45581</v>
          </cell>
          <cell r="S202">
            <v>13</v>
          </cell>
          <cell r="T202">
            <v>45594</v>
          </cell>
          <cell r="U202" t="str">
            <v>MARINILLA</v>
          </cell>
        </row>
        <row r="203">
          <cell r="C203" t="str">
            <v>GQW765</v>
          </cell>
          <cell r="D203" t="str">
            <v>884345</v>
          </cell>
          <cell r="E203">
            <v>79500310884345</v>
          </cell>
          <cell r="H203" t="str">
            <v>CH NHR [3][FL] 700P RWD [105HP] MT 3.0L TD 4X2 ABS</v>
          </cell>
          <cell r="I203">
            <v>2023</v>
          </cell>
          <cell r="J203" t="str">
            <v>9GDNLR77XPB004833</v>
          </cell>
          <cell r="K203">
            <v>45591</v>
          </cell>
          <cell r="L203">
            <v>111900000</v>
          </cell>
          <cell r="O203">
            <v>89520000</v>
          </cell>
          <cell r="Q203" t="str">
            <v>LA PRINCIPAL BARRANCABERMEJA</v>
          </cell>
          <cell r="R203">
            <v>45580</v>
          </cell>
          <cell r="S203">
            <v>28</v>
          </cell>
          <cell r="T203">
            <v>45608</v>
          </cell>
          <cell r="U203" t="str">
            <v>GIRON</v>
          </cell>
        </row>
        <row r="204">
          <cell r="C204" t="str">
            <v>LGR645</v>
          </cell>
          <cell r="D204" t="str">
            <v>865411</v>
          </cell>
          <cell r="E204">
            <v>79500190865411</v>
          </cell>
          <cell r="H204" t="str">
            <v>CH COLORADO 4X4 HC AT</v>
          </cell>
          <cell r="I204">
            <v>2023</v>
          </cell>
          <cell r="J204" t="str">
            <v>9BG148PK0PC402654</v>
          </cell>
          <cell r="K204">
            <v>45586</v>
          </cell>
          <cell r="L204">
            <v>169100000</v>
          </cell>
          <cell r="O204">
            <v>135280000</v>
          </cell>
          <cell r="Q204" t="str">
            <v>LA PRINCIPAL MEDELLIN</v>
          </cell>
          <cell r="R204">
            <v>45580</v>
          </cell>
          <cell r="S204">
            <v>15</v>
          </cell>
          <cell r="T204">
            <v>45595</v>
          </cell>
          <cell r="U204" t="str">
            <v>ENVIGADO</v>
          </cell>
        </row>
        <row r="205">
          <cell r="C205" t="str">
            <v>FRS604</v>
          </cell>
          <cell r="D205" t="str">
            <v>911719</v>
          </cell>
          <cell r="E205">
            <v>79502220911719</v>
          </cell>
          <cell r="H205" t="str">
            <v>CH SAIL LS MT 1400CC 4P AA 2AB ABS</v>
          </cell>
          <cell r="I205">
            <v>2019</v>
          </cell>
          <cell r="J205" t="str">
            <v>9GASA58M3KB012803</v>
          </cell>
          <cell r="K205">
            <v>45587</v>
          </cell>
          <cell r="L205">
            <v>24646666</v>
          </cell>
          <cell r="O205">
            <v>19717332.800000001</v>
          </cell>
          <cell r="Q205" t="str">
            <v>LA PRINCIPAL CARTAGENA</v>
          </cell>
          <cell r="R205">
            <v>45575</v>
          </cell>
          <cell r="S205">
            <v>41</v>
          </cell>
          <cell r="T205">
            <v>45616</v>
          </cell>
          <cell r="U205" t="str">
            <v>BARRANQUILLA</v>
          </cell>
        </row>
        <row r="206">
          <cell r="C206" t="str">
            <v>LKN074</v>
          </cell>
          <cell r="D206" t="str">
            <v>888174</v>
          </cell>
          <cell r="E206">
            <v>79500402888174</v>
          </cell>
          <cell r="H206" t="str">
            <v>CH ONIX RS MT 1000CC 5P T 6AB ABS</v>
          </cell>
          <cell r="I206">
            <v>2023</v>
          </cell>
          <cell r="J206" t="str">
            <v>9BGED48K0PG204388</v>
          </cell>
          <cell r="K206">
            <v>45588</v>
          </cell>
          <cell r="L206">
            <v>64563333</v>
          </cell>
          <cell r="O206">
            <v>51650666.400000006</v>
          </cell>
          <cell r="Q206" t="str">
            <v>SIA BOGOTA</v>
          </cell>
          <cell r="R206">
            <v>45583</v>
          </cell>
          <cell r="S206">
            <v>27</v>
          </cell>
          <cell r="T206">
            <v>45610</v>
          </cell>
          <cell r="U206" t="str">
            <v>TUNJA</v>
          </cell>
        </row>
        <row r="207">
          <cell r="C207" t="str">
            <v>JQQ249</v>
          </cell>
          <cell r="D207" t="str">
            <v>899177</v>
          </cell>
          <cell r="E207">
            <v>79500340899177</v>
          </cell>
          <cell r="H207" t="str">
            <v>RE DUSTER [FL] DYNAMIQUE/INTENS TP 2000CC 4X2</v>
          </cell>
          <cell r="I207">
            <v>2021</v>
          </cell>
          <cell r="J207" t="str">
            <v>9FBHSR5BAMM699658</v>
          </cell>
          <cell r="K207">
            <v>45591</v>
          </cell>
          <cell r="L207">
            <v>68900000</v>
          </cell>
          <cell r="O207">
            <v>55120000</v>
          </cell>
          <cell r="Q207" t="str">
            <v>CAPTUCOL BUCARAMANGA</v>
          </cell>
          <cell r="R207">
            <v>45586</v>
          </cell>
          <cell r="S207">
            <v>35</v>
          </cell>
          <cell r="T207">
            <v>45621</v>
          </cell>
          <cell r="U207" t="str">
            <v>SABANETA</v>
          </cell>
        </row>
        <row r="208">
          <cell r="C208" t="str">
            <v>LZK765</v>
          </cell>
          <cell r="D208" t="str">
            <v>898842</v>
          </cell>
          <cell r="E208">
            <v>79500370898842</v>
          </cell>
          <cell r="H208" t="str">
            <v>CH JOY HATCHBACK LT MT 1400CC 2AB R14</v>
          </cell>
          <cell r="I208">
            <v>2024</v>
          </cell>
          <cell r="J208" t="str">
            <v>9GAKD48T9RB001338</v>
          </cell>
          <cell r="K208">
            <v>45589</v>
          </cell>
          <cell r="L208">
            <v>52900000</v>
          </cell>
          <cell r="O208">
            <v>42320000</v>
          </cell>
          <cell r="Q208" t="str">
            <v>LA PRINCIPAL BARRANQUILLA</v>
          </cell>
          <cell r="R208">
            <v>45586</v>
          </cell>
          <cell r="S208">
            <v>18</v>
          </cell>
          <cell r="T208">
            <v>45604</v>
          </cell>
          <cell r="U208" t="str">
            <v>VILLA DEL ROSARIO</v>
          </cell>
        </row>
        <row r="209">
          <cell r="C209" t="str">
            <v>KTL016</v>
          </cell>
          <cell r="D209" t="str">
            <v>908462</v>
          </cell>
          <cell r="E209">
            <v>79500310908462</v>
          </cell>
          <cell r="H209" t="str">
            <v>CH ONIX LTZ TP 1000CC T 4P 6AB ABS</v>
          </cell>
          <cell r="I209">
            <v>2023</v>
          </cell>
          <cell r="J209" t="str">
            <v>9BGEN69K0PG262767</v>
          </cell>
          <cell r="K209">
            <v>45590</v>
          </cell>
          <cell r="L209">
            <v>65563333</v>
          </cell>
          <cell r="O209">
            <v>52450666.400000006</v>
          </cell>
          <cell r="Q209" t="str">
            <v>SIA BUCARAMANGA</v>
          </cell>
          <cell r="R209">
            <v>45587</v>
          </cell>
          <cell r="S209">
            <v>27</v>
          </cell>
          <cell r="T209">
            <v>45614</v>
          </cell>
          <cell r="U209" t="str">
            <v>GIRON</v>
          </cell>
        </row>
        <row r="210">
          <cell r="C210" t="str">
            <v>NIR517</v>
          </cell>
          <cell r="D210" t="str">
            <v>912505</v>
          </cell>
          <cell r="E210">
            <v>79500360912505</v>
          </cell>
          <cell r="H210" t="str">
            <v>CH ONIX LT MT 1000CC T 4P 6AB ABS</v>
          </cell>
          <cell r="I210">
            <v>2023</v>
          </cell>
          <cell r="J210" t="str">
            <v>9BGEB69K0PG293161</v>
          </cell>
          <cell r="K210">
            <v>45589</v>
          </cell>
          <cell r="L210">
            <v>59206666</v>
          </cell>
          <cell r="O210">
            <v>47365332.800000004</v>
          </cell>
          <cell r="Q210" t="str">
            <v>LA PRINCIPAL TOCANCIPA</v>
          </cell>
          <cell r="R210">
            <v>45584</v>
          </cell>
          <cell r="S210">
            <v>12</v>
          </cell>
          <cell r="T210">
            <v>45596</v>
          </cell>
          <cell r="U210" t="str">
            <v>BOGOTA</v>
          </cell>
        </row>
        <row r="211">
          <cell r="C211" t="str">
            <v>NQN186</v>
          </cell>
          <cell r="D211" t="str">
            <v>920741</v>
          </cell>
          <cell r="E211">
            <v>79502220920741</v>
          </cell>
          <cell r="H211" t="str">
            <v>CH JOY SEDAN LT MT 1400CC 2AB R14</v>
          </cell>
          <cell r="I211">
            <v>2024</v>
          </cell>
          <cell r="J211" t="str">
            <v>9GAKD69T7RB010288</v>
          </cell>
          <cell r="K211">
            <v>45589</v>
          </cell>
          <cell r="L211">
            <v>48476000</v>
          </cell>
          <cell r="O211">
            <v>38780800</v>
          </cell>
          <cell r="Q211" t="str">
            <v>LA PRINCIPAL CARTAGENA</v>
          </cell>
          <cell r="R211">
            <v>45586</v>
          </cell>
          <cell r="S211">
            <v>22</v>
          </cell>
          <cell r="T211">
            <v>45608</v>
          </cell>
          <cell r="U211" t="str">
            <v>CLEMENCIA BOLIVAR</v>
          </cell>
        </row>
        <row r="212">
          <cell r="C212" t="str">
            <v>LTZ288</v>
          </cell>
          <cell r="D212" t="str">
            <v>889051</v>
          </cell>
          <cell r="E212">
            <v>79500340889051</v>
          </cell>
          <cell r="H212" t="str">
            <v>CH ONIX LTZ TP 1000CC T 4P 6AB ABS</v>
          </cell>
          <cell r="I212">
            <v>2023</v>
          </cell>
          <cell r="J212" t="str">
            <v>9BGEN69K0PG238983</v>
          </cell>
          <cell r="K212">
            <v>45605</v>
          </cell>
          <cell r="L212">
            <v>65663333</v>
          </cell>
          <cell r="O212">
            <v>52530666.400000006</v>
          </cell>
          <cell r="Q212" t="str">
            <v>LA PRINCIPAL CUCUTA</v>
          </cell>
          <cell r="R212">
            <v>45584</v>
          </cell>
          <cell r="S212">
            <v>52</v>
          </cell>
          <cell r="T212">
            <v>45636</v>
          </cell>
          <cell r="U212" t="str">
            <v>VILLA DEL ROSARIO</v>
          </cell>
        </row>
        <row r="213">
          <cell r="C213" t="str">
            <v>LIK749</v>
          </cell>
          <cell r="D213" t="str">
            <v>857510</v>
          </cell>
          <cell r="E213">
            <v>79500160857510</v>
          </cell>
          <cell r="H213" t="str">
            <v>CH BLAZER RS 3.6L</v>
          </cell>
          <cell r="I213">
            <v>2022</v>
          </cell>
          <cell r="J213" t="str">
            <v>3GNKB8RS7NS122447</v>
          </cell>
          <cell r="K213">
            <v>45590</v>
          </cell>
          <cell r="L213">
            <v>141356666</v>
          </cell>
          <cell r="O213">
            <v>113085332.80000001</v>
          </cell>
          <cell r="Q213" t="str">
            <v>LA PRINCIPAL VILLAVICENCIO</v>
          </cell>
          <cell r="R213">
            <v>45588</v>
          </cell>
          <cell r="S213">
            <v>37</v>
          </cell>
          <cell r="T213">
            <v>45625</v>
          </cell>
          <cell r="U213" t="str">
            <v>VILLAVICENCIO</v>
          </cell>
        </row>
        <row r="214">
          <cell r="C214" t="str">
            <v>LRX443</v>
          </cell>
          <cell r="D214" t="str">
            <v>911492</v>
          </cell>
          <cell r="E214">
            <v>79500135911492</v>
          </cell>
          <cell r="H214" t="str">
            <v>CH NEW CAPTIVA PREMIER 1.5T 4ABS EBS</v>
          </cell>
          <cell r="I214">
            <v>2023</v>
          </cell>
          <cell r="J214" t="str">
            <v>LZWADAGA1PB032125</v>
          </cell>
          <cell r="K214">
            <v>45596</v>
          </cell>
          <cell r="L214">
            <v>94053333</v>
          </cell>
          <cell r="O214">
            <v>75242666.400000006</v>
          </cell>
          <cell r="Q214" t="str">
            <v>SIA MEDELLIN</v>
          </cell>
          <cell r="R214">
            <v>45584</v>
          </cell>
          <cell r="S214">
            <v>31</v>
          </cell>
          <cell r="T214">
            <v>45615</v>
          </cell>
          <cell r="U214" t="str">
            <v>MEDELLIN</v>
          </cell>
        </row>
        <row r="215">
          <cell r="C215" t="str">
            <v>MHL318</v>
          </cell>
          <cell r="D215" t="str">
            <v>878515</v>
          </cell>
          <cell r="E215">
            <v>79500170878515</v>
          </cell>
          <cell r="H215" t="str">
            <v>DO JOURNEY SXT [FL] TP 2400CC 7PSJ 4X2</v>
          </cell>
          <cell r="I215">
            <v>2015</v>
          </cell>
          <cell r="J215" t="str">
            <v>3C4PDCCB3FT521761</v>
          </cell>
          <cell r="K215">
            <v>45595</v>
          </cell>
          <cell r="L215">
            <v>47950000</v>
          </cell>
          <cell r="O215">
            <v>38360000</v>
          </cell>
          <cell r="Q215" t="str">
            <v>SIA CALI</v>
          </cell>
          <cell r="R215">
            <v>45588</v>
          </cell>
          <cell r="S215">
            <v>35</v>
          </cell>
          <cell r="T215">
            <v>45623</v>
          </cell>
          <cell r="U215" t="str">
            <v>CALI</v>
          </cell>
        </row>
        <row r="216">
          <cell r="C216" t="str">
            <v>LIM583</v>
          </cell>
          <cell r="D216" t="str">
            <v>916659</v>
          </cell>
          <cell r="E216">
            <v>79500160916659</v>
          </cell>
          <cell r="H216" t="str">
            <v>CH JOY SEDAN 1.4 MT</v>
          </cell>
          <cell r="I216">
            <v>2023</v>
          </cell>
          <cell r="J216" t="str">
            <v>9BGKH69T0PB140651</v>
          </cell>
          <cell r="K216">
            <v>45595</v>
          </cell>
          <cell r="L216">
            <v>50210000</v>
          </cell>
          <cell r="O216">
            <v>40168000</v>
          </cell>
          <cell r="Q216" t="str">
            <v>LA PRINCIPAL VILLAVICENCIO</v>
          </cell>
          <cell r="R216">
            <v>45589</v>
          </cell>
          <cell r="S216">
            <v>25</v>
          </cell>
          <cell r="T216">
            <v>45614</v>
          </cell>
          <cell r="U216" t="str">
            <v>VILLAVICENCIO</v>
          </cell>
        </row>
        <row r="217">
          <cell r="C217" t="str">
            <v>LFK229</v>
          </cell>
          <cell r="D217" t="str">
            <v>860554</v>
          </cell>
          <cell r="E217">
            <v>79500170860554</v>
          </cell>
          <cell r="H217" t="str">
            <v>CH ONIX JOY MT 1400CC 5P 2AB ABS</v>
          </cell>
          <cell r="I217">
            <v>2022</v>
          </cell>
          <cell r="J217" t="str">
            <v>9BGKG48T0NB202935</v>
          </cell>
          <cell r="K217">
            <v>45596</v>
          </cell>
          <cell r="L217">
            <v>28182667</v>
          </cell>
          <cell r="O217">
            <v>22546133.600000001</v>
          </cell>
          <cell r="Q217" t="str">
            <v>SIA CALI</v>
          </cell>
          <cell r="R217">
            <v>45570</v>
          </cell>
          <cell r="S217">
            <v>38</v>
          </cell>
          <cell r="T217">
            <v>45608</v>
          </cell>
          <cell r="U217" t="str">
            <v>CALI</v>
          </cell>
        </row>
        <row r="218">
          <cell r="C218" t="str">
            <v>KSZ425</v>
          </cell>
          <cell r="D218" t="str">
            <v>884015</v>
          </cell>
          <cell r="E218">
            <v>79500340884015</v>
          </cell>
          <cell r="H218" t="str">
            <v>CH ONIX PREMIER TP 1000CC T 4P 6AB ABS</v>
          </cell>
          <cell r="I218">
            <v>2023</v>
          </cell>
          <cell r="J218" t="str">
            <v>9BGEP69K0PG198406</v>
          </cell>
          <cell r="K218">
            <v>45596</v>
          </cell>
          <cell r="L218">
            <v>71900000</v>
          </cell>
          <cell r="O218">
            <v>57520000</v>
          </cell>
          <cell r="Q218" t="str">
            <v>CAPTUCOL BUCARAMANGA</v>
          </cell>
          <cell r="R218">
            <v>45591</v>
          </cell>
          <cell r="S218">
            <v>23</v>
          </cell>
          <cell r="T218">
            <v>45614</v>
          </cell>
          <cell r="U218" t="str">
            <v>GIRON</v>
          </cell>
        </row>
        <row r="219">
          <cell r="C219" t="str">
            <v>LSS014</v>
          </cell>
          <cell r="D219" t="str">
            <v>882463</v>
          </cell>
          <cell r="E219">
            <v>79500175882463</v>
          </cell>
          <cell r="H219" t="str">
            <v>CH TRACKER [3] TURBO LS MT 1200CC 4X2</v>
          </cell>
          <cell r="I219">
            <v>2023</v>
          </cell>
          <cell r="J219" t="str">
            <v>8AGEA76C0PR115026</v>
          </cell>
          <cell r="K219">
            <v>45597</v>
          </cell>
          <cell r="L219">
            <v>62023333</v>
          </cell>
          <cell r="O219">
            <v>49618666.400000006</v>
          </cell>
          <cell r="Q219" t="str">
            <v>SIA CALI</v>
          </cell>
          <cell r="R219">
            <v>45590</v>
          </cell>
          <cell r="S219">
            <v>31</v>
          </cell>
          <cell r="T219">
            <v>45621</v>
          </cell>
          <cell r="U219" t="str">
            <v>CALI</v>
          </cell>
        </row>
        <row r="220">
          <cell r="C220" t="str">
            <v>KRN484</v>
          </cell>
          <cell r="D220" t="str">
            <v>848909</v>
          </cell>
          <cell r="E220">
            <v>79500350848909</v>
          </cell>
          <cell r="H220" t="str">
            <v>CH TRACKER TURBO PREMIER AT</v>
          </cell>
          <cell r="I220">
            <v>2022</v>
          </cell>
          <cell r="J220" t="str">
            <v>9BGEP76C0NB148235</v>
          </cell>
          <cell r="K220">
            <v>45594</v>
          </cell>
          <cell r="L220">
            <v>86450000</v>
          </cell>
          <cell r="O220">
            <v>69160000</v>
          </cell>
          <cell r="Q220" t="str">
            <v>CAPTUCOL IBAGUE</v>
          </cell>
          <cell r="R220">
            <v>45621</v>
          </cell>
          <cell r="S220">
            <v>7</v>
          </cell>
          <cell r="T220">
            <v>45628</v>
          </cell>
          <cell r="U220" t="str">
            <v>IBAGUE</v>
          </cell>
        </row>
        <row r="221">
          <cell r="C221" t="str">
            <v>KZN200</v>
          </cell>
          <cell r="D221" t="str">
            <v>857830</v>
          </cell>
          <cell r="E221">
            <v>79502220857830</v>
          </cell>
          <cell r="H221" t="str">
            <v>CH ONIX JOY MT 1400CC 5P 2AB ABS</v>
          </cell>
          <cell r="I221">
            <v>2022</v>
          </cell>
          <cell r="J221" t="str">
            <v>9BGKG48T0NB192487</v>
          </cell>
          <cell r="K221">
            <v>45595</v>
          </cell>
          <cell r="L221">
            <v>27632667</v>
          </cell>
          <cell r="O221">
            <v>22106133.600000001</v>
          </cell>
          <cell r="Q221" t="str">
            <v>LA PRINCIPAL CARTAGENA</v>
          </cell>
          <cell r="R221">
            <v>45588</v>
          </cell>
          <cell r="S221">
            <v>26</v>
          </cell>
          <cell r="T221">
            <v>45614</v>
          </cell>
          <cell r="U221" t="str">
            <v>CLEMENCIA BOLIVAR</v>
          </cell>
        </row>
        <row r="222">
          <cell r="C222" t="str">
            <v>LKS348</v>
          </cell>
          <cell r="D222" t="str">
            <v>867394</v>
          </cell>
          <cell r="E222">
            <v>79500117867394</v>
          </cell>
          <cell r="H222" t="str">
            <v>CH JOY SEDAN 1.4 MT</v>
          </cell>
          <cell r="I222">
            <v>2023</v>
          </cell>
          <cell r="J222" t="str">
            <v>9BGKH69T0PB115408</v>
          </cell>
          <cell r="K222">
            <v>45594</v>
          </cell>
          <cell r="L222">
            <v>49010000</v>
          </cell>
          <cell r="O222">
            <v>39208000</v>
          </cell>
          <cell r="Q222" t="str">
            <v>LA PRINCIPAL MEDELLIN</v>
          </cell>
          <cell r="R222">
            <v>45590</v>
          </cell>
          <cell r="S222">
            <v>18</v>
          </cell>
          <cell r="T222">
            <v>45608</v>
          </cell>
          <cell r="U222" t="str">
            <v>MEDELLIN</v>
          </cell>
        </row>
        <row r="223">
          <cell r="C223" t="str">
            <v>LJR399</v>
          </cell>
          <cell r="D223" t="str">
            <v>922595</v>
          </cell>
          <cell r="E223">
            <v>79502220922595</v>
          </cell>
          <cell r="H223" t="str">
            <v>CH JOY SEDAN 1.4 MT</v>
          </cell>
          <cell r="I223">
            <v>2023</v>
          </cell>
          <cell r="J223" t="str">
            <v>9BGKH69T0PB122473</v>
          </cell>
          <cell r="K223">
            <v>45595</v>
          </cell>
          <cell r="L223">
            <v>37882600</v>
          </cell>
          <cell r="O223">
            <v>30306080</v>
          </cell>
          <cell r="Q223" t="str">
            <v>LA PRINCIPAL CARTAGENA</v>
          </cell>
          <cell r="R223">
            <v>45590</v>
          </cell>
          <cell r="S223">
            <v>25</v>
          </cell>
          <cell r="T223">
            <v>45615</v>
          </cell>
          <cell r="U223" t="str">
            <v>CLEMENCIA BOLIVAR</v>
          </cell>
        </row>
        <row r="224">
          <cell r="C224" t="str">
            <v>LKY527</v>
          </cell>
          <cell r="D224" t="str">
            <v>870190</v>
          </cell>
          <cell r="E224">
            <v>79500140870190</v>
          </cell>
          <cell r="H224" t="str">
            <v>CH TRAVERSE [2] RS TP 3600CC 4X4</v>
          </cell>
          <cell r="I224">
            <v>2022</v>
          </cell>
          <cell r="J224" t="str">
            <v>1GNEV9KW1NJ142881</v>
          </cell>
          <cell r="K224">
            <v>45616</v>
          </cell>
          <cell r="L224">
            <v>190350000</v>
          </cell>
          <cell r="O224">
            <v>152280000</v>
          </cell>
          <cell r="Q224" t="str">
            <v>SIA CALI</v>
          </cell>
          <cell r="R224">
            <v>45590</v>
          </cell>
          <cell r="S224">
            <v>33</v>
          </cell>
          <cell r="T224">
            <v>45623</v>
          </cell>
          <cell r="U224" t="str">
            <v>CALI</v>
          </cell>
        </row>
        <row r="225">
          <cell r="C225" t="str">
            <v>NFY643</v>
          </cell>
          <cell r="D225" t="str">
            <v>911715</v>
          </cell>
          <cell r="E225">
            <v>79501910911715</v>
          </cell>
          <cell r="H225" t="str">
            <v>CH MONTANA PREMIER AT 1200CC T ABS</v>
          </cell>
          <cell r="I225">
            <v>2024</v>
          </cell>
          <cell r="J225" t="str">
            <v>9BGEY43C0RB147647</v>
          </cell>
          <cell r="K225">
            <v>45595</v>
          </cell>
          <cell r="L225">
            <v>108100000</v>
          </cell>
          <cell r="O225">
            <v>86480000</v>
          </cell>
          <cell r="Q225" t="str">
            <v>SIA BOGOTA</v>
          </cell>
          <cell r="R225">
            <v>45591</v>
          </cell>
          <cell r="S225">
            <v>23</v>
          </cell>
          <cell r="T225">
            <v>45614</v>
          </cell>
          <cell r="U225" t="str">
            <v>FUNZA</v>
          </cell>
        </row>
        <row r="226">
          <cell r="C226" t="str">
            <v>NFV970</v>
          </cell>
          <cell r="D226" t="str">
            <v>905798</v>
          </cell>
          <cell r="E226">
            <v>79501910905798</v>
          </cell>
          <cell r="H226" t="str">
            <v>CH MONTANA PREMIER AT 1200CC T ABS</v>
          </cell>
          <cell r="I226">
            <v>2024</v>
          </cell>
          <cell r="J226" t="str">
            <v>9BGEY43C0RB148101</v>
          </cell>
          <cell r="K226">
            <v>45601</v>
          </cell>
          <cell r="L226">
            <v>106950000</v>
          </cell>
          <cell r="O226">
            <v>85560000</v>
          </cell>
          <cell r="Q226" t="str">
            <v>SIA BOGOTA</v>
          </cell>
          <cell r="R226">
            <v>45589</v>
          </cell>
          <cell r="S226">
            <v>26</v>
          </cell>
          <cell r="T226">
            <v>45615</v>
          </cell>
          <cell r="U226" t="str">
            <v>FUNZA</v>
          </cell>
        </row>
        <row r="227">
          <cell r="C227" t="str">
            <v>LTU147</v>
          </cell>
          <cell r="D227" t="str">
            <v>886656</v>
          </cell>
          <cell r="E227">
            <v>79500130886656</v>
          </cell>
          <cell r="H227" t="str">
            <v>CH JOY SEDAN 1.4 MT</v>
          </cell>
          <cell r="I227">
            <v>2023</v>
          </cell>
          <cell r="J227" t="str">
            <v>9BGKH69T0PB167885</v>
          </cell>
          <cell r="K227">
            <v>45602</v>
          </cell>
          <cell r="L227">
            <v>49010000</v>
          </cell>
          <cell r="O227">
            <v>39208000</v>
          </cell>
          <cell r="Q227" t="str">
            <v>SIA BOGOTA</v>
          </cell>
          <cell r="R227">
            <v>45595</v>
          </cell>
          <cell r="S227">
            <v>24</v>
          </cell>
          <cell r="T227">
            <v>45619</v>
          </cell>
          <cell r="U227" t="str">
            <v>MADRID</v>
          </cell>
        </row>
        <row r="228">
          <cell r="C228" t="str">
            <v>KUS047</v>
          </cell>
          <cell r="D228" t="str">
            <v>920426</v>
          </cell>
          <cell r="E228">
            <v>79500350920426</v>
          </cell>
          <cell r="H228" t="str">
            <v>CH ONIX JOY MT 1400CC 5P 2AB ABS</v>
          </cell>
          <cell r="I228">
            <v>2022</v>
          </cell>
          <cell r="J228" t="str">
            <v>9BGKG48T0NB190775</v>
          </cell>
          <cell r="K228">
            <v>45601</v>
          </cell>
          <cell r="L228">
            <v>41153333</v>
          </cell>
          <cell r="O228">
            <v>32922666.400000002</v>
          </cell>
          <cell r="Q228" t="str">
            <v>CAPTUCOL IBAGUE</v>
          </cell>
          <cell r="R228">
            <v>45595</v>
          </cell>
          <cell r="S228">
            <v>22</v>
          </cell>
          <cell r="T228">
            <v>45617</v>
          </cell>
          <cell r="U228" t="str">
            <v>RICAURTE</v>
          </cell>
        </row>
        <row r="229">
          <cell r="C229" t="str">
            <v>GHK446</v>
          </cell>
          <cell r="D229" t="str">
            <v>895130</v>
          </cell>
          <cell r="E229">
            <v>79500307895130</v>
          </cell>
          <cell r="H229" t="str">
            <v>CH EQUINOX [3] RS TP 1500CC T 4X2 TC CR R19</v>
          </cell>
          <cell r="I229">
            <v>2023</v>
          </cell>
          <cell r="J229" t="str">
            <v>3GNAX9EV0PL144564</v>
          </cell>
          <cell r="K229">
            <v>45598</v>
          </cell>
          <cell r="L229">
            <v>107723333</v>
          </cell>
          <cell r="O229">
            <v>86178666.400000006</v>
          </cell>
          <cell r="Q229" t="str">
            <v>BODEGAJE LOGISTICA FINANCIERA CALARCA</v>
          </cell>
          <cell r="R229">
            <v>45594</v>
          </cell>
          <cell r="S229">
            <v>30</v>
          </cell>
          <cell r="T229">
            <v>45624</v>
          </cell>
          <cell r="U229" t="str">
            <v>CIRCASIA</v>
          </cell>
        </row>
        <row r="230">
          <cell r="C230" t="str">
            <v>KZN245</v>
          </cell>
          <cell r="D230" t="str">
            <v>852328</v>
          </cell>
          <cell r="E230">
            <v>79502220852328</v>
          </cell>
          <cell r="H230" t="str">
            <v>CH ONIX LTZ TP 1000CC T 4P 6AB ABS</v>
          </cell>
          <cell r="I230">
            <v>2022</v>
          </cell>
          <cell r="J230" t="str">
            <v>9BGEN69K0NG168500</v>
          </cell>
          <cell r="K230">
            <v>45597</v>
          </cell>
          <cell r="L230">
            <v>45926667</v>
          </cell>
          <cell r="O230">
            <v>36741333.600000001</v>
          </cell>
          <cell r="Q230" t="str">
            <v>CAPTUCOL CARTAGENA</v>
          </cell>
          <cell r="R230">
            <v>45595</v>
          </cell>
          <cell r="S230">
            <v>22</v>
          </cell>
          <cell r="T230">
            <v>45617</v>
          </cell>
          <cell r="U230" t="str">
            <v>CLEMENCIA BOLIVAR</v>
          </cell>
        </row>
        <row r="231">
          <cell r="C231" t="str">
            <v>HHM691</v>
          </cell>
          <cell r="D231" t="str">
            <v>895748</v>
          </cell>
          <cell r="E231">
            <v>79500310895748</v>
          </cell>
          <cell r="H231" t="str">
            <v>CH CAPTIVA SPORT AT 2400CC 5P 4X2 CT</v>
          </cell>
          <cell r="I231">
            <v>2014</v>
          </cell>
          <cell r="J231" t="str">
            <v>3GNAL7EK1ES578663</v>
          </cell>
          <cell r="K231">
            <v>45601</v>
          </cell>
          <cell r="L231">
            <v>29350000</v>
          </cell>
          <cell r="O231">
            <v>23480000</v>
          </cell>
          <cell r="Q231" t="str">
            <v>SIA BUCARAMANGA</v>
          </cell>
          <cell r="R231">
            <v>45595</v>
          </cell>
          <cell r="S231">
            <v>22</v>
          </cell>
          <cell r="T231">
            <v>45617</v>
          </cell>
          <cell r="U231" t="str">
            <v>GIRON</v>
          </cell>
        </row>
        <row r="232">
          <cell r="C232" t="str">
            <v>IFM991</v>
          </cell>
          <cell r="D232" t="str">
            <v>856477</v>
          </cell>
          <cell r="E232">
            <v>79500370856477</v>
          </cell>
          <cell r="H232" t="str">
            <v>RE DUSTER 2.0 4X2 DYNAMIQUE AUTOMATICA</v>
          </cell>
          <cell r="I232">
            <v>2016</v>
          </cell>
          <cell r="J232" t="str">
            <v>9FBHSRAJBGM884976</v>
          </cell>
          <cell r="K232">
            <v>45603</v>
          </cell>
          <cell r="L232">
            <v>43223333</v>
          </cell>
          <cell r="O232">
            <v>34578666.399999999</v>
          </cell>
          <cell r="Q232" t="str">
            <v>SIA BARRANQUILLA</v>
          </cell>
          <cell r="R232">
            <v>45595</v>
          </cell>
          <cell r="S232">
            <v>21</v>
          </cell>
          <cell r="T232">
            <v>45616</v>
          </cell>
          <cell r="U232" t="str">
            <v>BOGOTA</v>
          </cell>
        </row>
        <row r="233">
          <cell r="C233" t="str">
            <v>LEK756</v>
          </cell>
          <cell r="D233" t="str">
            <v>852024</v>
          </cell>
          <cell r="E233">
            <v>79500307852024</v>
          </cell>
          <cell r="H233" t="str">
            <v>CH TRACKER TURBO MT</v>
          </cell>
          <cell r="I233">
            <v>2022</v>
          </cell>
          <cell r="J233" t="str">
            <v>9BGEA76C0NB162355</v>
          </cell>
          <cell r="K233">
            <v>45603</v>
          </cell>
          <cell r="L233">
            <v>59890000</v>
          </cell>
          <cell r="O233">
            <v>47912000</v>
          </cell>
          <cell r="Q233" t="str">
            <v>LA CAMPIÑA</v>
          </cell>
          <cell r="R233">
            <v>45590</v>
          </cell>
          <cell r="S233">
            <v>35</v>
          </cell>
          <cell r="T233">
            <v>45625</v>
          </cell>
          <cell r="U233" t="str">
            <v>PEREIRA</v>
          </cell>
        </row>
        <row r="234">
          <cell r="C234" t="str">
            <v>KTW129</v>
          </cell>
          <cell r="D234" t="str">
            <v>897197</v>
          </cell>
          <cell r="E234">
            <v>79500165897197</v>
          </cell>
          <cell r="H234" t="str">
            <v>CH ONIX JOY MT 1400CC 5P 2AB ABS</v>
          </cell>
          <cell r="I234">
            <v>2024</v>
          </cell>
          <cell r="J234" t="str">
            <v>9GAKD48T4RB001229</v>
          </cell>
          <cell r="K234">
            <v>45601</v>
          </cell>
          <cell r="L234">
            <v>49050000</v>
          </cell>
          <cell r="O234">
            <v>39240000</v>
          </cell>
          <cell r="Q234" t="str">
            <v>SIA BOGOTA</v>
          </cell>
          <cell r="R234">
            <v>45595</v>
          </cell>
          <cell r="S234">
            <v>26</v>
          </cell>
          <cell r="T234">
            <v>45621</v>
          </cell>
          <cell r="U234" t="str">
            <v>COTA</v>
          </cell>
        </row>
        <row r="235">
          <cell r="C235" t="str">
            <v>HQP240</v>
          </cell>
          <cell r="D235" t="str">
            <v>861954</v>
          </cell>
          <cell r="E235">
            <v>79500135861954</v>
          </cell>
          <cell r="H235" t="str">
            <v>CH ONIX JOY MT 1400CC 5P 2AB ABS</v>
          </cell>
          <cell r="I235">
            <v>2022</v>
          </cell>
          <cell r="J235" t="str">
            <v>9BGKG48T0NB203080</v>
          </cell>
          <cell r="K235">
            <v>45602</v>
          </cell>
          <cell r="L235">
            <v>33380767</v>
          </cell>
          <cell r="O235">
            <v>26704613.600000001</v>
          </cell>
          <cell r="Q235" t="str">
            <v>SIA MEDELLIN</v>
          </cell>
          <cell r="R235">
            <v>45595</v>
          </cell>
          <cell r="S235">
            <v>19</v>
          </cell>
          <cell r="T235">
            <v>45614</v>
          </cell>
          <cell r="U235" t="str">
            <v>LA ESTRELLA</v>
          </cell>
        </row>
        <row r="236">
          <cell r="C236" t="str">
            <v>LUN328</v>
          </cell>
          <cell r="D236" t="str">
            <v>894212</v>
          </cell>
          <cell r="E236">
            <v>79500165894212</v>
          </cell>
          <cell r="H236" t="str">
            <v>CH NLR 700P RWD [122HP] MT 3.0L FURGON TD 4X2 ABS</v>
          </cell>
          <cell r="I236">
            <v>2023</v>
          </cell>
          <cell r="J236" t="str">
            <v>9GDNLR850PB503508</v>
          </cell>
          <cell r="K236">
            <v>45602</v>
          </cell>
          <cell r="L236">
            <v>146650000</v>
          </cell>
          <cell r="O236">
            <v>117320000</v>
          </cell>
          <cell r="Q236" t="str">
            <v>SIA BOGOTA</v>
          </cell>
          <cell r="R236">
            <v>45593</v>
          </cell>
          <cell r="S236">
            <v>30</v>
          </cell>
          <cell r="T236">
            <v>45623</v>
          </cell>
          <cell r="U236" t="str">
            <v>FUNZA</v>
          </cell>
        </row>
        <row r="237">
          <cell r="C237" t="str">
            <v>GWT886</v>
          </cell>
          <cell r="D237" t="str">
            <v>842824</v>
          </cell>
          <cell r="E237">
            <v>79500350842824</v>
          </cell>
          <cell r="H237" t="str">
            <v>CH ONIX JOY MT 1400CC 5P 2AB ABS</v>
          </cell>
          <cell r="I237">
            <v>2022</v>
          </cell>
          <cell r="J237" t="str">
            <v>9BGKG48T0NB129797</v>
          </cell>
          <cell r="K237">
            <v>45603</v>
          </cell>
          <cell r="L237">
            <v>39653333</v>
          </cell>
          <cell r="O237">
            <v>31722666.400000002</v>
          </cell>
          <cell r="Q237" t="str">
            <v>LA PRINCIPAL CARTAGENA</v>
          </cell>
          <cell r="R237">
            <v>45595</v>
          </cell>
          <cell r="S237">
            <v>28</v>
          </cell>
          <cell r="T237">
            <v>45623</v>
          </cell>
          <cell r="U237" t="str">
            <v>IBAGUE</v>
          </cell>
        </row>
        <row r="238">
          <cell r="C238" t="str">
            <v>HFS279</v>
          </cell>
          <cell r="D238" t="str">
            <v>833600</v>
          </cell>
          <cell r="E238">
            <v>79504152833600</v>
          </cell>
          <cell r="H238" t="str">
            <v>CH TRACKER 1.8 LS MT</v>
          </cell>
          <cell r="I238">
            <v>2020</v>
          </cell>
          <cell r="J238" t="str">
            <v>3GNDJ8EE5LL175263</v>
          </cell>
          <cell r="K238">
            <v>45605</v>
          </cell>
          <cell r="L238">
            <v>38397333</v>
          </cell>
          <cell r="O238">
            <v>30717866.400000002</v>
          </cell>
          <cell r="Q238" t="str">
            <v>SIA BOGOTA</v>
          </cell>
          <cell r="R238">
            <v>45598</v>
          </cell>
          <cell r="S238">
            <v>39</v>
          </cell>
          <cell r="T238">
            <v>45637</v>
          </cell>
          <cell r="U238" t="str">
            <v>COTA</v>
          </cell>
        </row>
        <row r="239">
          <cell r="C239" t="str">
            <v>GQV626</v>
          </cell>
          <cell r="D239" t="str">
            <v>840617</v>
          </cell>
          <cell r="E239">
            <v>79500310840617</v>
          </cell>
          <cell r="H239" t="str">
            <v>CH NHR 700P RW MT 3000CC TD 4X2 ABS</v>
          </cell>
          <cell r="I239">
            <v>2022</v>
          </cell>
          <cell r="J239" t="str">
            <v>9GDNLR773NB010017</v>
          </cell>
          <cell r="K239">
            <v>45616</v>
          </cell>
          <cell r="L239">
            <v>100800000</v>
          </cell>
          <cell r="O239">
            <v>80640000</v>
          </cell>
          <cell r="Q239" t="str">
            <v>LA PRINCIPAL MEDELLIN</v>
          </cell>
          <cell r="R239">
            <v>45598</v>
          </cell>
          <cell r="S239">
            <v>26</v>
          </cell>
          <cell r="T239">
            <v>45624</v>
          </cell>
          <cell r="U239" t="str">
            <v>GIRON</v>
          </cell>
        </row>
        <row r="240">
          <cell r="C240" t="str">
            <v>LIX095</v>
          </cell>
          <cell r="D240" t="str">
            <v>872916</v>
          </cell>
          <cell r="E240">
            <v>79500340872916</v>
          </cell>
          <cell r="H240" t="str">
            <v>CH ONIX LTZ TP 1000CC T 4P 6AB ABS</v>
          </cell>
          <cell r="I240">
            <v>2023</v>
          </cell>
          <cell r="J240" t="str">
            <v>9BGEN69K0PG155385</v>
          </cell>
          <cell r="K240">
            <v>45612</v>
          </cell>
          <cell r="L240">
            <v>62313333</v>
          </cell>
          <cell r="O240">
            <v>49850666.400000006</v>
          </cell>
          <cell r="Q240" t="str">
            <v>LA PRINCIPAL CUCUTA</v>
          </cell>
          <cell r="R240">
            <v>45598</v>
          </cell>
          <cell r="S240">
            <v>26</v>
          </cell>
          <cell r="T240">
            <v>45624</v>
          </cell>
          <cell r="U240" t="str">
            <v>CUCUTA</v>
          </cell>
        </row>
        <row r="241">
          <cell r="C241" t="str">
            <v>URX421</v>
          </cell>
          <cell r="D241" t="str">
            <v>846996</v>
          </cell>
          <cell r="E241">
            <v>79500360846996</v>
          </cell>
          <cell r="H241" t="str">
            <v>CH SPARK GT M300 LTZ 1.2L MT FULL</v>
          </cell>
          <cell r="I241">
            <v>2015</v>
          </cell>
          <cell r="J241" t="str">
            <v>9GAMF48D4FB045898</v>
          </cell>
          <cell r="K241">
            <v>45611</v>
          </cell>
          <cell r="L241">
            <v>19733333</v>
          </cell>
          <cell r="O241">
            <v>15786666.4</v>
          </cell>
          <cell r="Q241" t="str">
            <v>LA PRINCIPAL TOCANCIPA</v>
          </cell>
          <cell r="R241">
            <v>45602</v>
          </cell>
          <cell r="S241">
            <v>21</v>
          </cell>
          <cell r="T241">
            <v>45623</v>
          </cell>
          <cell r="U241" t="str">
            <v>BOGOTA</v>
          </cell>
        </row>
        <row r="242">
          <cell r="C242" t="str">
            <v>FUV188</v>
          </cell>
          <cell r="D242" t="str">
            <v>916250</v>
          </cell>
          <cell r="E242">
            <v>79500370916250</v>
          </cell>
          <cell r="H242" t="str">
            <v>CH ONIX JOY MT 1400CC 5P 2AB ABS</v>
          </cell>
          <cell r="I242">
            <v>2022</v>
          </cell>
          <cell r="J242" t="str">
            <v>9BGKG48T0NB126576</v>
          </cell>
          <cell r="K242">
            <v>45609</v>
          </cell>
          <cell r="L242">
            <v>36294900</v>
          </cell>
          <cell r="O242">
            <v>29035920</v>
          </cell>
          <cell r="Q242" t="str">
            <v>SIA MONTERIA</v>
          </cell>
          <cell r="R242">
            <v>45602</v>
          </cell>
          <cell r="S242">
            <v>22</v>
          </cell>
          <cell r="T242">
            <v>45624</v>
          </cell>
          <cell r="U242" t="str">
            <v>MONTERIA</v>
          </cell>
        </row>
        <row r="243">
          <cell r="C243" t="str">
            <v>LFU056</v>
          </cell>
          <cell r="D243" t="str">
            <v>892355</v>
          </cell>
          <cell r="E243">
            <v>79501915892355</v>
          </cell>
          <cell r="H243" t="str">
            <v>CH TRACKER TURBO MT</v>
          </cell>
          <cell r="I243">
            <v>2023</v>
          </cell>
          <cell r="J243" t="str">
            <v>8AGEA76C0PR119435</v>
          </cell>
          <cell r="K243">
            <v>45610</v>
          </cell>
          <cell r="L243">
            <v>68986666</v>
          </cell>
          <cell r="O243">
            <v>55189332.800000004</v>
          </cell>
          <cell r="Q243" t="str">
            <v>SIA NEIVA</v>
          </cell>
          <cell r="R243">
            <v>45604</v>
          </cell>
          <cell r="S243">
            <v>26</v>
          </cell>
          <cell r="T243">
            <v>45630</v>
          </cell>
          <cell r="U243" t="str">
            <v>PITALITO</v>
          </cell>
        </row>
        <row r="244">
          <cell r="C244" t="str">
            <v>JFX933</v>
          </cell>
          <cell r="D244" t="str">
            <v>813434</v>
          </cell>
          <cell r="E244">
            <v>79500170813434</v>
          </cell>
          <cell r="H244" t="str">
            <v>CH ONIX LTZ MT 1.4L 5P 2AB ABS MCM</v>
          </cell>
          <cell r="I244">
            <v>2016</v>
          </cell>
          <cell r="J244" t="str">
            <v>9BGKT48T0GG260007</v>
          </cell>
          <cell r="K244">
            <v>45611</v>
          </cell>
          <cell r="L244">
            <v>28370000</v>
          </cell>
          <cell r="O244">
            <v>22696000</v>
          </cell>
          <cell r="Q244" t="str">
            <v>SIA CALI</v>
          </cell>
          <cell r="R244">
            <v>45606</v>
          </cell>
          <cell r="S244">
            <v>47</v>
          </cell>
          <cell r="T244">
            <v>45653</v>
          </cell>
          <cell r="U244" t="str">
            <v>CALI</v>
          </cell>
        </row>
        <row r="245">
          <cell r="C245" t="str">
            <v>LIY374</v>
          </cell>
          <cell r="D245" t="str">
            <v>921473</v>
          </cell>
          <cell r="E245">
            <v>79500370921473</v>
          </cell>
          <cell r="H245" t="str">
            <v>CH JOY SEDAN 1.4 MT</v>
          </cell>
          <cell r="I245">
            <v>2023</v>
          </cell>
          <cell r="J245" t="str">
            <v>9BGKH69T0PB108288</v>
          </cell>
          <cell r="K245">
            <v>45611</v>
          </cell>
          <cell r="L245">
            <v>42693200</v>
          </cell>
          <cell r="O245">
            <v>34154560</v>
          </cell>
          <cell r="Q245" t="str">
            <v>CAPTUCOL BARRANQUILLA</v>
          </cell>
          <cell r="R245">
            <v>45608</v>
          </cell>
          <cell r="S245">
            <v>15</v>
          </cell>
          <cell r="T245">
            <v>45623</v>
          </cell>
          <cell r="U245" t="str">
            <v>BARRANQUILLA</v>
          </cell>
        </row>
        <row r="246">
          <cell r="C246" t="str">
            <v>DQZ117</v>
          </cell>
          <cell r="D246" t="str">
            <v>870523</v>
          </cell>
          <cell r="E246">
            <v>79500307870523</v>
          </cell>
          <cell r="H246" t="str">
            <v>RE SANDERO [2] EXPRESSION MT 1600CC 8V AA 2AB ABS</v>
          </cell>
          <cell r="I246">
            <v>2018</v>
          </cell>
          <cell r="J246" t="str">
            <v>9FB5SREB4JM908537</v>
          </cell>
          <cell r="K246">
            <v>45612</v>
          </cell>
          <cell r="L246">
            <v>31700000</v>
          </cell>
          <cell r="O246">
            <v>25360000</v>
          </cell>
          <cell r="Q246" t="str">
            <v>CAPTUCOL DOSQUEBRADAS</v>
          </cell>
          <cell r="R246">
            <v>45608</v>
          </cell>
          <cell r="S246">
            <v>14</v>
          </cell>
          <cell r="T246">
            <v>45622</v>
          </cell>
          <cell r="U246" t="str">
            <v>PEREIRA</v>
          </cell>
        </row>
        <row r="247">
          <cell r="C247" t="str">
            <v>JYS476</v>
          </cell>
          <cell r="D247" t="str">
            <v>830037</v>
          </cell>
          <cell r="E247">
            <v>79500135830037</v>
          </cell>
          <cell r="H247" t="str">
            <v>CH BLAZER RS 3.6L</v>
          </cell>
          <cell r="I247">
            <v>2021</v>
          </cell>
          <cell r="J247" t="str">
            <v>3GNKB8RS2MS544088</v>
          </cell>
          <cell r="K247">
            <v>45616</v>
          </cell>
          <cell r="L247">
            <v>129880000</v>
          </cell>
          <cell r="O247">
            <v>103904000</v>
          </cell>
          <cell r="Q247" t="str">
            <v>CAPTUCOL MEDELLIN</v>
          </cell>
          <cell r="R247">
            <v>45609</v>
          </cell>
          <cell r="S247">
            <v>29</v>
          </cell>
          <cell r="T247">
            <v>45638</v>
          </cell>
          <cell r="U247">
            <v>0</v>
          </cell>
        </row>
        <row r="248">
          <cell r="C248" t="str">
            <v>LLO111</v>
          </cell>
          <cell r="D248" t="str">
            <v>887864</v>
          </cell>
          <cell r="E248">
            <v>79500370887864</v>
          </cell>
          <cell r="H248" t="str">
            <v>CH ONIX JOY MT 1400CC 5P 2AB ABS</v>
          </cell>
          <cell r="I248">
            <v>2023</v>
          </cell>
          <cell r="J248" t="str">
            <v>9BGKG48T0PB199711</v>
          </cell>
          <cell r="K248">
            <v>45616</v>
          </cell>
          <cell r="L248">
            <v>35697333</v>
          </cell>
          <cell r="O248">
            <v>28557866.400000002</v>
          </cell>
          <cell r="Q248" t="str">
            <v>SIA CALI</v>
          </cell>
          <cell r="R248">
            <v>45610</v>
          </cell>
          <cell r="S248">
            <v>27</v>
          </cell>
          <cell r="T248">
            <v>45637</v>
          </cell>
          <cell r="U248" t="str">
            <v>BARANOA</v>
          </cell>
        </row>
        <row r="249">
          <cell r="C249" t="str">
            <v>GHV533</v>
          </cell>
          <cell r="D249" t="str">
            <v>881910</v>
          </cell>
          <cell r="E249">
            <v>79500140881910</v>
          </cell>
          <cell r="H249" t="str">
            <v>RE LOGAN EXPRESSION LIFE AT 1600CC 16V AA 2AB ABS</v>
          </cell>
          <cell r="I249">
            <v>2020</v>
          </cell>
          <cell r="J249" t="str">
            <v>9FB461JT5LM519902</v>
          </cell>
          <cell r="K249">
            <v>45614</v>
          </cell>
          <cell r="L249">
            <v>37850000</v>
          </cell>
          <cell r="O249">
            <v>30280000</v>
          </cell>
          <cell r="Q249" t="str">
            <v>SIA CALI</v>
          </cell>
          <cell r="R249">
            <v>45609</v>
          </cell>
          <cell r="S249">
            <v>23</v>
          </cell>
          <cell r="T249">
            <v>45632</v>
          </cell>
          <cell r="U249" t="str">
            <v>SABANETA</v>
          </cell>
        </row>
        <row r="250">
          <cell r="C250" t="str">
            <v>NBM654</v>
          </cell>
          <cell r="D250" t="str">
            <v>866948</v>
          </cell>
          <cell r="E250">
            <v>79500147866948</v>
          </cell>
          <cell r="H250" t="str">
            <v>CH JOY SEDAN 1.4 MT</v>
          </cell>
          <cell r="I250">
            <v>2023</v>
          </cell>
          <cell r="J250" t="str">
            <v>9BGKH69T0PB122279</v>
          </cell>
          <cell r="K250">
            <v>45622</v>
          </cell>
          <cell r="L250">
            <v>49610000</v>
          </cell>
          <cell r="O250">
            <v>39688000</v>
          </cell>
          <cell r="Q250" t="str">
            <v>SIA BARRANQUILLA</v>
          </cell>
          <cell r="R250">
            <v>45611</v>
          </cell>
          <cell r="S250">
            <v>31</v>
          </cell>
          <cell r="T250">
            <v>45642</v>
          </cell>
          <cell r="U250" t="str">
            <v>BARANOA</v>
          </cell>
        </row>
        <row r="251">
          <cell r="C251" t="str">
            <v>KOZ495</v>
          </cell>
          <cell r="D251" t="str">
            <v>896274</v>
          </cell>
          <cell r="E251">
            <v>79500360896274</v>
          </cell>
          <cell r="H251" t="str">
            <v>CH TRACKER TURBO MT</v>
          </cell>
          <cell r="I251">
            <v>2022</v>
          </cell>
          <cell r="J251" t="str">
            <v>9BGEA76C0NB126354</v>
          </cell>
          <cell r="K251">
            <v>45616</v>
          </cell>
          <cell r="L251">
            <v>55956800</v>
          </cell>
          <cell r="O251">
            <v>44765440</v>
          </cell>
          <cell r="Q251" t="str">
            <v>SIA BOGOTA</v>
          </cell>
          <cell r="R251">
            <v>45613</v>
          </cell>
          <cell r="S251">
            <v>37</v>
          </cell>
          <cell r="T251">
            <v>45650</v>
          </cell>
          <cell r="U251" t="str">
            <v>FUNZA</v>
          </cell>
        </row>
        <row r="252">
          <cell r="C252" t="str">
            <v>LKX077</v>
          </cell>
          <cell r="D252" t="str">
            <v>867401</v>
          </cell>
          <cell r="E252">
            <v>79500170867401</v>
          </cell>
          <cell r="H252" t="str">
            <v>CH COLORADO 4X4 LTZ MT</v>
          </cell>
          <cell r="I252">
            <v>2023</v>
          </cell>
          <cell r="J252" t="str">
            <v>9BG148MK0PC407651</v>
          </cell>
          <cell r="K252">
            <v>45629</v>
          </cell>
          <cell r="L252">
            <v>129950000</v>
          </cell>
          <cell r="O252">
            <v>103960000</v>
          </cell>
          <cell r="Q252" t="str">
            <v>CAPTUCOL CALI</v>
          </cell>
          <cell r="R252">
            <v>45614</v>
          </cell>
          <cell r="S252">
            <v>35</v>
          </cell>
          <cell r="T252">
            <v>45649</v>
          </cell>
          <cell r="U252" t="str">
            <v>CALI</v>
          </cell>
        </row>
        <row r="253">
          <cell r="C253" t="str">
            <v>KVS099</v>
          </cell>
          <cell r="D253" t="str">
            <v>895372</v>
          </cell>
          <cell r="E253">
            <v>79500370895372</v>
          </cell>
          <cell r="H253" t="str">
            <v>CH TRACKER TURBO PREMIER AT</v>
          </cell>
          <cell r="I253">
            <v>2023</v>
          </cell>
          <cell r="J253" t="str">
            <v>8AGEP76C0PR127090</v>
          </cell>
          <cell r="K253">
            <v>45621</v>
          </cell>
          <cell r="L253">
            <v>91233333</v>
          </cell>
          <cell r="O253">
            <v>72986666.400000006</v>
          </cell>
          <cell r="Q253" t="str">
            <v>PARQUEADERO SINUYA</v>
          </cell>
          <cell r="R253">
            <v>45615</v>
          </cell>
          <cell r="S253">
            <v>34</v>
          </cell>
          <cell r="T253">
            <v>45649</v>
          </cell>
          <cell r="U253" t="str">
            <v>MONTERIA</v>
          </cell>
        </row>
        <row r="254">
          <cell r="C254" t="str">
            <v>LEY828</v>
          </cell>
          <cell r="D254" t="str">
            <v>907790</v>
          </cell>
          <cell r="E254">
            <v>79500140907790</v>
          </cell>
          <cell r="H254" t="str">
            <v>FI ARGO TREKKING MT 1300CC 5P 2AB AA ABS</v>
          </cell>
          <cell r="I254">
            <v>2022</v>
          </cell>
          <cell r="J254" t="str">
            <v>9BD358A72NYL75522</v>
          </cell>
          <cell r="K254">
            <v>45618</v>
          </cell>
          <cell r="L254">
            <v>48046666</v>
          </cell>
          <cell r="O254">
            <v>38437332.800000004</v>
          </cell>
          <cell r="Q254" t="str">
            <v>CALIPARKING</v>
          </cell>
          <cell r="R254">
            <v>45615</v>
          </cell>
          <cell r="S254">
            <v>10</v>
          </cell>
          <cell r="T254">
            <v>45625</v>
          </cell>
          <cell r="U254" t="str">
            <v>CALI</v>
          </cell>
        </row>
        <row r="255">
          <cell r="C255" t="str">
            <v>GJV803</v>
          </cell>
          <cell r="D255" t="str">
            <v>836707</v>
          </cell>
          <cell r="E255">
            <v>79500140836707</v>
          </cell>
          <cell r="H255" t="str">
            <v>CH ONIX LTZ TP 1.4L 5P 2AB ABS MCM</v>
          </cell>
          <cell r="I255">
            <v>2019</v>
          </cell>
          <cell r="J255" t="str">
            <v>9BGKT69T0KG342762</v>
          </cell>
          <cell r="K255">
            <v>45622</v>
          </cell>
          <cell r="L255">
            <v>42436666</v>
          </cell>
          <cell r="O255">
            <v>33949332.800000004</v>
          </cell>
          <cell r="Q255" t="str">
            <v>SIA CALI</v>
          </cell>
          <cell r="R255">
            <v>45616</v>
          </cell>
          <cell r="S255">
            <v>31</v>
          </cell>
          <cell r="T255">
            <v>45647</v>
          </cell>
          <cell r="U255" t="str">
            <v>CALI</v>
          </cell>
        </row>
        <row r="256">
          <cell r="C256" t="str">
            <v>NGL410</v>
          </cell>
          <cell r="D256" t="str">
            <v>918489</v>
          </cell>
          <cell r="E256">
            <v>79500360918489</v>
          </cell>
          <cell r="H256" t="str">
            <v>CH NEW CAPTIVA PREMIER 1.5T 4ABS EBS</v>
          </cell>
          <cell r="I256">
            <v>2023</v>
          </cell>
          <cell r="J256" t="str">
            <v>LZWADAGA2PB069720</v>
          </cell>
          <cell r="K256">
            <v>45619</v>
          </cell>
          <cell r="L256">
            <v>94753333</v>
          </cell>
          <cell r="O256">
            <v>75802666.400000006</v>
          </cell>
          <cell r="Q256" t="str">
            <v>SIA BOGOTA</v>
          </cell>
          <cell r="R256">
            <v>45616</v>
          </cell>
          <cell r="S256">
            <v>33</v>
          </cell>
          <cell r="T256">
            <v>45649</v>
          </cell>
          <cell r="U256" t="str">
            <v>FUNZA</v>
          </cell>
        </row>
        <row r="257">
          <cell r="C257" t="str">
            <v>LRM611</v>
          </cell>
          <cell r="D257" t="str">
            <v>895787</v>
          </cell>
          <cell r="E257">
            <v>79502220895787</v>
          </cell>
          <cell r="H257" t="str">
            <v>CH ONIX LT TP 1000CC T 4P 6AB ABS</v>
          </cell>
          <cell r="I257">
            <v>2023</v>
          </cell>
          <cell r="J257" t="str">
            <v>9BGEB69K0PG270298</v>
          </cell>
          <cell r="K257">
            <v>45622</v>
          </cell>
          <cell r="L257">
            <v>63100000</v>
          </cell>
          <cell r="O257">
            <v>50480000</v>
          </cell>
          <cell r="Q257" t="str">
            <v>LA PRINCIPAL CARTAGENA</v>
          </cell>
          <cell r="R257">
            <v>45612</v>
          </cell>
          <cell r="S257">
            <v>32</v>
          </cell>
          <cell r="T257">
            <v>45644</v>
          </cell>
          <cell r="U257" t="str">
            <v>CLEMENCIA BOLIVAR</v>
          </cell>
        </row>
        <row r="258">
          <cell r="C258" t="str">
            <v>LRO256</v>
          </cell>
          <cell r="D258" t="str">
            <v>876295</v>
          </cell>
          <cell r="E258">
            <v>79500135876295</v>
          </cell>
          <cell r="H258" t="str">
            <v>CH EQUINOX [3] RS TP 1500CC T 4X2 TC CR R19</v>
          </cell>
          <cell r="I258">
            <v>2022</v>
          </cell>
          <cell r="J258" t="str">
            <v>3GNAX9EVXNS226921</v>
          </cell>
          <cell r="K258">
            <v>45623</v>
          </cell>
          <cell r="L258">
            <v>102606666</v>
          </cell>
          <cell r="O258">
            <v>82085332.800000012</v>
          </cell>
          <cell r="Q258" t="str">
            <v>CAPTUCOL MEDELLIN</v>
          </cell>
          <cell r="R258">
            <v>45618</v>
          </cell>
          <cell r="S258">
            <v>7</v>
          </cell>
          <cell r="T258">
            <v>45625</v>
          </cell>
          <cell r="U258" t="str">
            <v>ENVIGADO</v>
          </cell>
        </row>
        <row r="259">
          <cell r="C259" t="str">
            <v>LST053</v>
          </cell>
          <cell r="D259" t="str">
            <v>889814</v>
          </cell>
          <cell r="E259">
            <v>79500140889814</v>
          </cell>
          <cell r="H259" t="str">
            <v>CH ONIX RS MT 1000CC 5P T 6AB ABS</v>
          </cell>
          <cell r="I259">
            <v>2023</v>
          </cell>
          <cell r="J259" t="str">
            <v>9BGED48K0PG244752</v>
          </cell>
          <cell r="K259">
            <v>45623</v>
          </cell>
          <cell r="L259">
            <v>65563333</v>
          </cell>
          <cell r="O259">
            <v>52450666.400000006</v>
          </cell>
          <cell r="Q259" t="str">
            <v>SIA CALI</v>
          </cell>
          <cell r="R259">
            <v>45618</v>
          </cell>
          <cell r="S259">
            <v>11</v>
          </cell>
          <cell r="T259">
            <v>45629</v>
          </cell>
          <cell r="U259" t="str">
            <v>CALI</v>
          </cell>
        </row>
        <row r="260">
          <cell r="C260" t="str">
            <v>IDQ397</v>
          </cell>
          <cell r="D260" t="str">
            <v>919569</v>
          </cell>
          <cell r="E260">
            <v>79500170919569</v>
          </cell>
          <cell r="H260" t="str">
            <v>CH ONIX RS MT 1000CC 5P T 6AB ABS</v>
          </cell>
          <cell r="I260">
            <v>2024</v>
          </cell>
          <cell r="J260" t="str">
            <v>9BGED48K0RG124203</v>
          </cell>
          <cell r="K260">
            <v>45623</v>
          </cell>
          <cell r="L260">
            <v>65948000</v>
          </cell>
          <cell r="O260">
            <v>52758400</v>
          </cell>
          <cell r="Q260" t="str">
            <v>SIA CALI</v>
          </cell>
          <cell r="R260">
            <v>45618</v>
          </cell>
          <cell r="S260">
            <v>27</v>
          </cell>
          <cell r="T260">
            <v>45645</v>
          </cell>
          <cell r="U260" t="str">
            <v>BUGA</v>
          </cell>
        </row>
        <row r="261">
          <cell r="C261" t="str">
            <v>LIY356</v>
          </cell>
          <cell r="D261" t="str">
            <v>859235</v>
          </cell>
          <cell r="E261">
            <v>79500370859235</v>
          </cell>
          <cell r="H261" t="str">
            <v>CH ONIX JOY MT 1400CC 5P 2AB ABS</v>
          </cell>
          <cell r="I261">
            <v>2022</v>
          </cell>
          <cell r="J261" t="str">
            <v>9BGKG48T0NB202711</v>
          </cell>
          <cell r="K261">
            <v>45628</v>
          </cell>
          <cell r="L261">
            <v>45503333</v>
          </cell>
          <cell r="O261">
            <v>36402666.399999999</v>
          </cell>
          <cell r="Q261" t="str">
            <v>SIA BARRANQUILLA</v>
          </cell>
          <cell r="R261">
            <v>45618</v>
          </cell>
          <cell r="S261">
            <v>24</v>
          </cell>
          <cell r="T261">
            <v>45642</v>
          </cell>
          <cell r="U261" t="str">
            <v>BARRANQUILLA</v>
          </cell>
        </row>
        <row r="262">
          <cell r="C262" t="str">
            <v>GSV805</v>
          </cell>
          <cell r="D262" t="str">
            <v>890212</v>
          </cell>
          <cell r="E262">
            <v>79500117890212</v>
          </cell>
          <cell r="H262" t="str">
            <v>MA 3 SPORT TOURING TP 2000CC</v>
          </cell>
          <cell r="I262">
            <v>2020</v>
          </cell>
          <cell r="J262" t="str">
            <v>3MZBP2SLALM100488</v>
          </cell>
          <cell r="K262">
            <v>45591</v>
          </cell>
          <cell r="L262">
            <v>73123333</v>
          </cell>
          <cell r="O262">
            <v>58498666.400000006</v>
          </cell>
          <cell r="Q262" t="str">
            <v>ALIANZAUTOS JL</v>
          </cell>
          <cell r="R262">
            <v>45623</v>
          </cell>
          <cell r="S262">
            <v>7</v>
          </cell>
          <cell r="T262">
            <v>45630</v>
          </cell>
          <cell r="U262" t="str">
            <v>CALI</v>
          </cell>
        </row>
        <row r="263">
          <cell r="C263" t="str">
            <v>LQO329</v>
          </cell>
          <cell r="D263" t="str">
            <v>885574</v>
          </cell>
          <cell r="E263">
            <v>79500170885574</v>
          </cell>
          <cell r="H263" t="str">
            <v>CH EQUINOX [3] RS TP 1500CC T 4X2 TC CR R19</v>
          </cell>
          <cell r="I263">
            <v>2022</v>
          </cell>
          <cell r="J263" t="str">
            <v>3GNAX9EV8NS227078</v>
          </cell>
          <cell r="K263">
            <v>45626</v>
          </cell>
          <cell r="L263">
            <v>101056666</v>
          </cell>
          <cell r="O263">
            <v>80845332.800000012</v>
          </cell>
          <cell r="Q263" t="str">
            <v>PARQUEADERO JUDICIAL NISSI PASTO</v>
          </cell>
          <cell r="R263">
            <v>45618</v>
          </cell>
          <cell r="S263">
            <v>38</v>
          </cell>
          <cell r="T263">
            <v>45656</v>
          </cell>
          <cell r="U263" t="str">
            <v>NARIÑO</v>
          </cell>
        </row>
        <row r="264">
          <cell r="C264" t="str">
            <v>LJQ431</v>
          </cell>
          <cell r="D264" t="str">
            <v>921020</v>
          </cell>
          <cell r="E264">
            <v>79501915921020</v>
          </cell>
          <cell r="H264" t="str">
            <v>CH ONIX JOY MT 1400CC 5P 2AB ABS</v>
          </cell>
          <cell r="I264">
            <v>2023</v>
          </cell>
          <cell r="J264" t="str">
            <v>9BGKG48T0PB110549</v>
          </cell>
          <cell r="K264">
            <v>45628</v>
          </cell>
          <cell r="L264">
            <v>36922167</v>
          </cell>
          <cell r="O264">
            <v>29537733.600000001</v>
          </cell>
          <cell r="Q264" t="str">
            <v>CAPTUCOL NEIVA</v>
          </cell>
          <cell r="R264">
            <v>45623</v>
          </cell>
          <cell r="S264">
            <v>22</v>
          </cell>
          <cell r="T264">
            <v>45645</v>
          </cell>
          <cell r="U264" t="str">
            <v>NEIVA</v>
          </cell>
        </row>
        <row r="265">
          <cell r="C265" t="str">
            <v>LXS103</v>
          </cell>
          <cell r="D265" t="str">
            <v>894248</v>
          </cell>
          <cell r="E265">
            <v>79500350894248</v>
          </cell>
          <cell r="H265" t="str">
            <v>CH ONIX LT MT 1000CC T 4P 6AB ABS</v>
          </cell>
          <cell r="I265">
            <v>2023</v>
          </cell>
          <cell r="J265" t="str">
            <v>9BGEB69K0PG197932</v>
          </cell>
          <cell r="K265">
            <v>45642</v>
          </cell>
          <cell r="L265">
            <v>59406666</v>
          </cell>
          <cell r="O265">
            <v>47525332.800000004</v>
          </cell>
          <cell r="Q265" t="str">
            <v>LA PRINCIPAL TOCANCIPA</v>
          </cell>
          <cell r="R265">
            <v>45637</v>
          </cell>
          <cell r="S265">
            <v>15</v>
          </cell>
          <cell r="T265">
            <v>45652</v>
          </cell>
          <cell r="U265" t="str">
            <v>MARIQUITA TOLIMA</v>
          </cell>
        </row>
        <row r="266">
          <cell r="C266" t="str">
            <v>LMN905</v>
          </cell>
          <cell r="D266" t="str">
            <v>886630</v>
          </cell>
          <cell r="E266">
            <v>79502220886630</v>
          </cell>
          <cell r="H266" t="str">
            <v>CH CAPTIVA TURBO LTZ 1500CC AT</v>
          </cell>
          <cell r="I266">
            <v>2023</v>
          </cell>
          <cell r="J266" t="str">
            <v>LZWADAGA2PB028312</v>
          </cell>
          <cell r="K266">
            <v>45637</v>
          </cell>
          <cell r="L266">
            <v>86300000</v>
          </cell>
          <cell r="O266">
            <v>69040000</v>
          </cell>
          <cell r="Q266" t="str">
            <v>LA PRINCIPAL CARTAGENA</v>
          </cell>
          <cell r="R266">
            <v>45630</v>
          </cell>
          <cell r="S266">
            <v>20</v>
          </cell>
          <cell r="T266">
            <v>45650</v>
          </cell>
          <cell r="U266" t="str">
            <v>TURBACO</v>
          </cell>
        </row>
        <row r="267">
          <cell r="C267" t="str">
            <v>KXL599</v>
          </cell>
          <cell r="D267" t="str">
            <v>920859</v>
          </cell>
          <cell r="E267">
            <v>79500165920859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arrios Rengifo, Juan Jose" id="{597977D8-F01C-41DC-825B-A1F5125470C5}" userId="S-1-5-21-3511417508-3068791931-305963285-108552" providerId="AD"/>
  <person displayName="Urrego, Walter" id="{A56292A2-6641-46C1-B49A-385A047DA996}" userId="S::Walter.Urrego@gmfinancial.com::1a9127af-39dc-4ea1-b081-0b7637e83f0b" providerId="AD"/>
  <person displayName="Beltran, Julian" id="{F5E5B977-CA1E-4CBC-9832-E3286152A357}" userId="S::julian.beltran@gmfinancial.com::c3da59c1-482e-43c6-becc-d38fe5958ed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4-10-24T21:03:57.86" personId="{F5E5B977-CA1E-4CBC-9832-E3286152A357}" id="{D03F159A-CC70-4D7C-BB38-C2C335005450}">
    <text>OK OFICIOS</text>
  </threadedComment>
  <threadedComment ref="B24" dT="2024-11-26T14:15:06.97" personId="{F5E5B977-CA1E-4CBC-9832-E3286152A357}" id="{C338CFE7-7CBD-4B7C-947D-A5697422954A}">
    <text>CAMBIA DE PARQUEADERO SIN CONVENIO PARQUEADERO LA 69 DE LA COOR E INGRESA A CAPTUCOL</text>
  </threadedComment>
  <threadedComment ref="B40" dT="2024-01-10T15:30:47.96" personId="{597977D8-F01C-41DC-825B-A1F5125470C5}" id="{C2866718-1508-4177-A42E-D9362203596F}">
    <text>HONORARIOS 9%</text>
  </threadedComment>
  <threadedComment ref="B41" dT="2024-08-26T16:59:17.03" personId="{F5E5B977-CA1E-4CBC-9832-E3286152A357}" id="{34AAA5B9-9DA0-4DF4-8B9C-673FAA9A23EB}">
    <text>NO REQUIERE OFICIOS</text>
  </threadedComment>
  <threadedComment ref="B61" dT="2024-11-26T16:41:22.59" personId="{F5E5B977-CA1E-4CBC-9832-E3286152A357}" id="{60640816-45CF-4405-8946-323D7E87B3AA}">
    <text>CAMBIA DE PARQUEADERO SIN CONVENIO EMBARGOS COLOMBIA E INGRESA A LA PRINCIPAL</text>
  </threadedComment>
  <threadedComment ref="B62" dT="2024-12-17T19:43:50.42" personId="{F5E5B977-CA1E-4CBC-9832-E3286152A357}" id="{E729C0A5-0DE8-4FBE-9534-16112C60FFCC}">
    <text>CAMBIA DE PARQUEADERO SIN CONVENIO EMBARGOS COLOMBIA E INGRESA A LA PRINCIPAL</text>
  </threadedComment>
  <threadedComment ref="B63" dT="2024-10-18T12:55:46.39" personId="{F5E5B977-CA1E-4CBC-9832-E3286152A357}" id="{89714BD5-FF63-44A6-98C1-2CFEE08281E0}">
    <text>CAMBIA DE PARQUEADERO SIN CONVENIO EMBARGOS COLOMBIA E INGRESA A LA PRINCIPAL</text>
  </threadedComment>
  <threadedComment ref="B64" dT="2024-11-06T19:22:50.27" personId="{F5E5B977-CA1E-4CBC-9832-E3286152A357}" id="{CD6E5EA0-4A2F-4818-BE5E-4D964916CE46}">
    <text>CAMBIA DE PARQUEADERO SIN CONVENIO EMBARGOS COLOMBIA E INGRESA A LA PRINCIPAL</text>
  </threadedComment>
  <threadedComment ref="B65" dT="2024-10-17T21:55:05.55" personId="{F5E5B977-CA1E-4CBC-9832-E3286152A357}" id="{42701ECE-234D-4E02-8057-577199AC7315}">
    <text>Ya tiene oficios completos</text>
  </threadedComment>
  <threadedComment ref="B66" dT="2024-07-25T12:43:38.31" personId="{F5E5B977-CA1E-4CBC-9832-E3286152A357}" id="{E4401939-80E0-4ABC-A69C-7F04C41BD256}">
    <text>CAMBIA DE PARQUEADERO SIN CONVENIO J &amp; L E INGRESA A LA PRINCIPAL</text>
  </threadedComment>
  <threadedComment ref="B67" dT="2024-12-18T13:06:29.91" personId="{F5E5B977-CA1E-4CBC-9832-E3286152A357}" id="{0CE64DA7-AF32-40ED-BCB9-E535BCDA0E94}">
    <text>CAMBIA DE PARQUEADERO EMBARGOS COLOMBIA E INGRESA A LA PRINCIPAL</text>
  </threadedComment>
  <threadedComment ref="B77" dT="2024-11-08T16:57:15.29" personId="{F5E5B977-CA1E-4CBC-9832-E3286152A357}" id="{A6980D41-3BF2-4874-AA52-3257F8EA742E}">
    <text>CAMBIA DE PARQUEADERO SIN CONVENIO CAPTUCAR E INGRESA A SIA</text>
  </threadedComment>
  <threadedComment ref="B85" dT="2024-10-30T19:37:31.29" personId="{F5E5B977-CA1E-4CBC-9832-E3286152A357}" id="{77C0CA06-61A1-45A5-9F36-5FE48E6787DA}">
    <text>CAMBIA DE PARQUEADERO SIN CONVENIO EMBARGOS COLOMBIA E INGRESA A SIA</text>
  </threadedComment>
  <threadedComment ref="B86" dT="2024-11-13T22:56:57.00" personId="{F5E5B977-CA1E-4CBC-9832-E3286152A357}" id="{8207DC0B-CBC8-4376-B2E2-991B9248DE29}">
    <text>Cambia de parqueadero sin convenio embargos colombia e ingresa a sia</text>
  </threadedComment>
  <threadedComment ref="B181" dT="2023-09-26T21:28:16.33" personId="{A56292A2-6641-46C1-B49A-385A047DA996}" id="{7FABFFC3-9243-4B6D-8F68-0600A04D0322}">
    <text>CARRO CON SINIESTRO TODA LA PARTE DERECHA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5"/>
  <sheetViews>
    <sheetView showGridLines="0" tabSelected="1" zoomScaleNormal="100" workbookViewId="0">
      <selection activeCell="B1" sqref="B1"/>
    </sheetView>
  </sheetViews>
  <sheetFormatPr defaultColWidth="0" defaultRowHeight="15" zeroHeight="1" x14ac:dyDescent="0.25"/>
  <cols>
    <col min="1" max="1" width="2.28515625" style="2" customWidth="1"/>
    <col min="2" max="2" width="11.42578125" style="2" customWidth="1"/>
    <col min="3" max="3" width="33.85546875" style="2" customWidth="1"/>
    <col min="4" max="4" width="39.5703125" style="2" customWidth="1"/>
    <col min="5" max="5" width="42.42578125" style="2" customWidth="1"/>
    <col min="6" max="16384" width="9.140625" style="2" hidden="1"/>
  </cols>
  <sheetData>
    <row r="1" spans="1:8" x14ac:dyDescent="0.25">
      <c r="B1" s="5"/>
    </row>
    <row r="2" spans="1:8" x14ac:dyDescent="0.25">
      <c r="B2" s="25" t="s">
        <v>7</v>
      </c>
      <c r="C2" s="25"/>
      <c r="D2" s="25"/>
      <c r="E2" s="25"/>
    </row>
    <row r="3" spans="1:8" x14ac:dyDescent="0.25">
      <c r="B3" s="5"/>
      <c r="C3" s="6"/>
      <c r="D3" s="6"/>
    </row>
    <row r="4" spans="1:8" x14ac:dyDescent="0.25">
      <c r="B4" s="26" t="s">
        <v>0</v>
      </c>
      <c r="C4" s="26"/>
      <c r="D4" s="26"/>
      <c r="E4" s="26"/>
      <c r="F4" s="5"/>
      <c r="G4" s="5"/>
      <c r="H4" s="5"/>
    </row>
    <row r="5" spans="1:8" x14ac:dyDescent="0.25">
      <c r="B5" s="23" t="s">
        <v>13</v>
      </c>
      <c r="C5" s="23"/>
      <c r="D5" s="23"/>
      <c r="E5" s="23"/>
      <c r="F5" s="5"/>
      <c r="G5" s="5"/>
      <c r="H5" s="5"/>
    </row>
    <row r="6" spans="1:8" x14ac:dyDescent="0.25">
      <c r="B6" s="27" t="s">
        <v>1</v>
      </c>
      <c r="C6" s="27"/>
      <c r="D6" s="27"/>
      <c r="E6" s="27"/>
      <c r="F6" s="7"/>
      <c r="G6" s="7"/>
      <c r="H6" s="3"/>
    </row>
    <row r="7" spans="1:8" x14ac:dyDescent="0.25">
      <c r="B7" s="23" t="s">
        <v>12</v>
      </c>
      <c r="C7" s="23"/>
      <c r="D7" s="23"/>
      <c r="E7" s="23"/>
      <c r="F7" s="5"/>
      <c r="G7" s="5"/>
      <c r="H7" s="3"/>
    </row>
    <row r="8" spans="1:8" ht="9.75" customHeight="1" x14ac:dyDescent="0.25">
      <c r="B8" s="5"/>
    </row>
    <row r="9" spans="1:8" x14ac:dyDescent="0.25">
      <c r="B9" s="23" t="s">
        <v>2</v>
      </c>
      <c r="C9" s="23"/>
      <c r="D9" s="23"/>
      <c r="E9" s="23"/>
      <c r="F9" s="5"/>
      <c r="G9" s="5"/>
      <c r="H9" s="5"/>
    </row>
    <row r="10" spans="1:8" ht="7.5" customHeight="1" x14ac:dyDescent="0.25">
      <c r="B10" s="8"/>
      <c r="C10" s="3"/>
      <c r="D10" s="3"/>
      <c r="E10" s="3"/>
    </row>
    <row r="11" spans="1:8" ht="44.25" customHeight="1" x14ac:dyDescent="0.25">
      <c r="B11" s="24" t="s">
        <v>14</v>
      </c>
      <c r="C11" s="24"/>
      <c r="D11" s="24"/>
      <c r="E11" s="24"/>
      <c r="F11" s="9"/>
      <c r="G11" s="9"/>
      <c r="H11" s="9"/>
    </row>
    <row r="12" spans="1:8" ht="9" customHeight="1" thickBot="1" x14ac:dyDescent="0.3">
      <c r="B12" s="10"/>
      <c r="C12" s="4"/>
      <c r="D12" s="4"/>
      <c r="E12" s="4"/>
    </row>
    <row r="13" spans="1:8" x14ac:dyDescent="0.25">
      <c r="B13" s="28" t="s">
        <v>3</v>
      </c>
      <c r="C13" s="29" t="s">
        <v>4</v>
      </c>
      <c r="D13" s="29" t="s">
        <v>5</v>
      </c>
      <c r="E13" s="29" t="s">
        <v>6</v>
      </c>
    </row>
    <row r="14" spans="1:8" s="20" customFormat="1" x14ac:dyDescent="0.25">
      <c r="A14" s="2"/>
      <c r="B14" s="18"/>
      <c r="C14" s="11" t="str">
        <f>+IF(ISNA(VLOOKUP($B14,Base!$A$1:$B$266,2,FALSE))," ",(VLOOKUP(B14,Base!$A$1:$C$266,2,FALSE)))</f>
        <v xml:space="preserve"> </v>
      </c>
      <c r="D14" s="11" t="str">
        <f>+IF(ISNA(VLOOKUP($B14,Base!$A$1:$B$266,3,FALSE))," ",(VLOOKUP($B14,Base!$A$1:$C$266,3,FALSE)))</f>
        <v xml:space="preserve"> </v>
      </c>
      <c r="E14" s="19"/>
    </row>
    <row r="15" spans="1:8" s="20" customFormat="1" x14ac:dyDescent="0.25">
      <c r="A15" s="2"/>
      <c r="B15" s="18"/>
      <c r="C15" s="11" t="str">
        <f>+IF(ISNA(VLOOKUP($B15,Base!$A$1:$B$266,2,FALSE))," ",(VLOOKUP(B15,Base!$A$1:$C$266,2,FALSE)))</f>
        <v xml:space="preserve"> </v>
      </c>
      <c r="D15" s="11" t="str">
        <f>+IF(ISNA(VLOOKUP($B15,Base!$A$1:$B$266,3,FALSE))," ",(VLOOKUP($B15,Base!$A$1:$C$266,3,FALSE)))</f>
        <v xml:space="preserve"> </v>
      </c>
      <c r="E15" s="19"/>
    </row>
    <row r="16" spans="1:8" s="20" customFormat="1" x14ac:dyDescent="0.25">
      <c r="A16" s="2"/>
      <c r="B16" s="18"/>
      <c r="C16" s="11" t="str">
        <f>+IF(ISNA(VLOOKUP($B16,Base!$A$1:$B$266,2,FALSE))," ",(VLOOKUP(B16,Base!$A$1:$C$266,2,FALSE)))</f>
        <v xml:space="preserve"> </v>
      </c>
      <c r="D16" s="11" t="str">
        <f>+IF(ISNA(VLOOKUP($B16,Base!$A$1:$B$266,3,FALSE))," ",(VLOOKUP($B16,Base!$A$1:$C$266,3,FALSE)))</f>
        <v xml:space="preserve"> </v>
      </c>
      <c r="E16" s="19"/>
    </row>
    <row r="17" spans="1:5" s="20" customFormat="1" x14ac:dyDescent="0.25">
      <c r="A17" s="2"/>
      <c r="B17" s="18"/>
      <c r="C17" s="11" t="str">
        <f>+IF(ISNA(VLOOKUP($B17,Base!$A$1:$B$266,2,FALSE))," ",(VLOOKUP(B17,Base!$A$1:$C$266,2,FALSE)))</f>
        <v xml:space="preserve"> </v>
      </c>
      <c r="D17" s="11" t="str">
        <f>+IF(ISNA(VLOOKUP($B17,Base!$A$1:$B$266,3,FALSE))," ",(VLOOKUP($B17,Base!$A$1:$C$266,3,FALSE)))</f>
        <v xml:space="preserve"> </v>
      </c>
      <c r="E17" s="19"/>
    </row>
    <row r="18" spans="1:5" s="20" customFormat="1" x14ac:dyDescent="0.25">
      <c r="A18" s="2"/>
      <c r="B18" s="18"/>
      <c r="C18" s="11" t="str">
        <f>+IF(ISNA(VLOOKUP($B18,Base!$A$1:$B$266,2,FALSE))," ",(VLOOKUP(B18,Base!$A$1:$C$266,2,FALSE)))</f>
        <v xml:space="preserve"> </v>
      </c>
      <c r="D18" s="11" t="str">
        <f>+IF(ISNA(VLOOKUP($B18,Base!$A$1:$B$266,3,FALSE))," ",(VLOOKUP($B18,Base!$A$1:$C$266,3,FALSE)))</f>
        <v xml:space="preserve"> </v>
      </c>
      <c r="E18" s="19"/>
    </row>
    <row r="19" spans="1:5" s="20" customFormat="1" x14ac:dyDescent="0.25">
      <c r="A19" s="2"/>
      <c r="B19" s="18"/>
      <c r="C19" s="11" t="str">
        <f>+IF(ISNA(VLOOKUP($B19,Base!$A$1:$B$266,2,FALSE))," ",(VLOOKUP(B19,Base!$A$1:$C$266,2,FALSE)))</f>
        <v xml:space="preserve"> </v>
      </c>
      <c r="D19" s="11" t="str">
        <f>+IF(ISNA(VLOOKUP($B19,Base!$A$1:$B$266,3,FALSE))," ",(VLOOKUP($B19,Base!$A$1:$C$266,3,FALSE)))</f>
        <v xml:space="preserve"> </v>
      </c>
      <c r="E19" s="19"/>
    </row>
    <row r="20" spans="1:5" s="20" customFormat="1" x14ac:dyDescent="0.25">
      <c r="A20" s="2"/>
      <c r="B20" s="18"/>
      <c r="C20" s="11" t="str">
        <f>+IF(ISNA(VLOOKUP($B20,Base!$A$1:$B$266,2,FALSE))," ",(VLOOKUP(B20,Base!$A$1:$C$266,2,FALSE)))</f>
        <v xml:space="preserve"> </v>
      </c>
      <c r="D20" s="11" t="str">
        <f>+IF(ISNA(VLOOKUP($B20,Base!$A$1:$B$266,3,FALSE))," ",(VLOOKUP($B20,Base!$A$1:$C$266,3,FALSE)))</f>
        <v xml:space="preserve"> </v>
      </c>
      <c r="E20" s="19"/>
    </row>
    <row r="21" spans="1:5" s="20" customFormat="1" x14ac:dyDescent="0.25">
      <c r="A21" s="2"/>
      <c r="B21" s="18"/>
      <c r="C21" s="11" t="str">
        <f>+IF(ISNA(VLOOKUP($B21,Base!$A$1:$B$266,2,FALSE))," ",(VLOOKUP(B21,Base!$A$1:$C$266,2,FALSE)))</f>
        <v xml:space="preserve"> </v>
      </c>
      <c r="D21" s="11" t="str">
        <f>+IF(ISNA(VLOOKUP($B21,Base!$A$1:$B$266,3,FALSE))," ",(VLOOKUP($B21,Base!$A$1:$C$266,3,FALSE)))</f>
        <v xml:space="preserve"> </v>
      </c>
      <c r="E21" s="19"/>
    </row>
    <row r="22" spans="1:5" s="20" customFormat="1" x14ac:dyDescent="0.25">
      <c r="A22" s="2"/>
      <c r="B22" s="18"/>
      <c r="C22" s="11" t="str">
        <f>+IF(ISNA(VLOOKUP($B22,Base!$A$1:$B$266,2,FALSE))," ",(VLOOKUP(B22,Base!$A$1:$C$266,2,FALSE)))</f>
        <v xml:space="preserve"> </v>
      </c>
      <c r="D22" s="11" t="str">
        <f>+IF(ISNA(VLOOKUP($B22,Base!$A$1:$B$266,3,FALSE))," ",(VLOOKUP($B22,Base!$A$1:$C$266,3,FALSE)))</f>
        <v xml:space="preserve"> </v>
      </c>
      <c r="E22" s="19"/>
    </row>
    <row r="23" spans="1:5" s="20" customFormat="1" x14ac:dyDescent="0.25">
      <c r="A23" s="2"/>
      <c r="B23" s="18"/>
      <c r="C23" s="11" t="str">
        <f>+IF(ISNA(VLOOKUP($B23,Base!$A$1:$B$266,2,FALSE))," ",(VLOOKUP(B23,Base!$A$1:$C$266,2,FALSE)))</f>
        <v xml:space="preserve"> </v>
      </c>
      <c r="D23" s="11" t="str">
        <f>+IF(ISNA(VLOOKUP($B23,Base!$A$1:$B$266,3,FALSE))," ",(VLOOKUP($B23,Base!$A$1:$C$266,3,FALSE)))</f>
        <v xml:space="preserve"> </v>
      </c>
      <c r="E23" s="19"/>
    </row>
    <row r="24" spans="1:5" s="20" customFormat="1" x14ac:dyDescent="0.25">
      <c r="A24" s="2"/>
      <c r="B24" s="18"/>
      <c r="C24" s="11" t="str">
        <f>+IF(ISNA(VLOOKUP($B24,Base!$A$1:$B$266,2,FALSE))," ",(VLOOKUP(B24,Base!$A$1:$C$266,2,FALSE)))</f>
        <v xml:space="preserve"> </v>
      </c>
      <c r="D24" s="11" t="str">
        <f>+IF(ISNA(VLOOKUP($B24,Base!$A$1:$B$266,3,FALSE))," ",(VLOOKUP($B24,Base!$A$1:$C$266,3,FALSE)))</f>
        <v xml:space="preserve"> </v>
      </c>
      <c r="E24" s="19"/>
    </row>
    <row r="25" spans="1:5" s="20" customFormat="1" x14ac:dyDescent="0.25">
      <c r="A25" s="2"/>
      <c r="B25" s="18"/>
      <c r="C25" s="11" t="str">
        <f>+IF(ISNA(VLOOKUP($B25,Base!$A$1:$B$266,2,FALSE))," ",(VLOOKUP(B25,Base!$A$1:$C$266,2,FALSE)))</f>
        <v xml:space="preserve"> </v>
      </c>
      <c r="D25" s="11" t="str">
        <f>+IF(ISNA(VLOOKUP($B25,Base!$A$1:$B$266,3,FALSE))," ",(VLOOKUP($B25,Base!$A$1:$C$266,3,FALSE)))</f>
        <v xml:space="preserve"> </v>
      </c>
      <c r="E25" s="19"/>
    </row>
    <row r="26" spans="1:5" s="20" customFormat="1" x14ac:dyDescent="0.25">
      <c r="A26" s="2"/>
      <c r="B26" s="18"/>
      <c r="C26" s="11" t="str">
        <f>+IF(ISNA(VLOOKUP($B26,Base!$A$1:$B$266,2,FALSE))," ",(VLOOKUP(B26,Base!$A$1:$C$266,2,FALSE)))</f>
        <v xml:space="preserve"> </v>
      </c>
      <c r="D26" s="11" t="str">
        <f>+IF(ISNA(VLOOKUP($B26,Base!$A$1:$B$266,3,FALSE))," ",(VLOOKUP($B26,Base!$A$1:$C$266,3,FALSE)))</f>
        <v xml:space="preserve"> </v>
      </c>
      <c r="E26" s="19"/>
    </row>
    <row r="27" spans="1:5" s="20" customFormat="1" x14ac:dyDescent="0.25">
      <c r="A27" s="2"/>
      <c r="B27" s="18"/>
      <c r="C27" s="11" t="str">
        <f>+IF(ISNA(VLOOKUP($B27,Base!$A$1:$B$266,2,FALSE))," ",(VLOOKUP(B27,Base!$A$1:$C$266,2,FALSE)))</f>
        <v xml:space="preserve"> </v>
      </c>
      <c r="D27" s="11" t="str">
        <f>+IF(ISNA(VLOOKUP($B27,Base!$A$1:$B$266,3,FALSE))," ",(VLOOKUP($B27,Base!$A$1:$C$266,3,FALSE)))</f>
        <v xml:space="preserve"> </v>
      </c>
      <c r="E27" s="19"/>
    </row>
    <row r="28" spans="1:5" s="20" customFormat="1" x14ac:dyDescent="0.25">
      <c r="A28" s="2"/>
      <c r="B28" s="18"/>
      <c r="C28" s="11" t="str">
        <f>+IF(ISNA(VLOOKUP($B28,Base!$A$1:$B$266,2,FALSE))," ",(VLOOKUP(B28,Base!$A$1:$C$266,2,FALSE)))</f>
        <v xml:space="preserve"> </v>
      </c>
      <c r="D28" s="11" t="str">
        <f>+IF(ISNA(VLOOKUP($B28,Base!$A$1:$B$266,3,FALSE))," ",(VLOOKUP($B28,Base!$A$1:$C$266,3,FALSE)))</f>
        <v xml:space="preserve"> </v>
      </c>
      <c r="E28" s="19"/>
    </row>
    <row r="29" spans="1:5" s="20" customFormat="1" x14ac:dyDescent="0.25">
      <c r="A29" s="2"/>
      <c r="B29" s="18"/>
      <c r="C29" s="11" t="str">
        <f>+IF(ISNA(VLOOKUP($B29,Base!$A$1:$B$266,2,FALSE))," ",(VLOOKUP(B29,Base!$A$1:$C$266,2,FALSE)))</f>
        <v xml:space="preserve"> </v>
      </c>
      <c r="D29" s="11" t="str">
        <f>+IF(ISNA(VLOOKUP($B29,Base!$A$1:$B$266,3,FALSE))," ",(VLOOKUP($B29,Base!$A$1:$C$266,3,FALSE)))</f>
        <v xml:space="preserve"> </v>
      </c>
      <c r="E29" s="19"/>
    </row>
    <row r="30" spans="1:5" s="20" customFormat="1" x14ac:dyDescent="0.25">
      <c r="A30" s="2"/>
      <c r="B30" s="18"/>
      <c r="C30" s="11" t="str">
        <f>+IF(ISNA(VLOOKUP($B30,Base!$A$1:$B$266,2,FALSE))," ",(VLOOKUP(B30,Base!$A$1:$C$266,2,FALSE)))</f>
        <v xml:space="preserve"> </v>
      </c>
      <c r="D30" s="11" t="str">
        <f>+IF(ISNA(VLOOKUP($B30,Base!$A$1:$B$266,3,FALSE))," ",(VLOOKUP($B30,Base!$A$1:$C$266,3,FALSE)))</f>
        <v xml:space="preserve"> </v>
      </c>
      <c r="E30" s="19"/>
    </row>
    <row r="31" spans="1:5" s="20" customFormat="1" x14ac:dyDescent="0.25">
      <c r="A31" s="2"/>
      <c r="B31" s="18"/>
      <c r="C31" s="11" t="str">
        <f>+IF(ISNA(VLOOKUP($B31,Base!$A$1:$B$266,2,FALSE))," ",(VLOOKUP(B31,Base!$A$1:$C$266,2,FALSE)))</f>
        <v xml:space="preserve"> </v>
      </c>
      <c r="D31" s="11" t="str">
        <f>+IF(ISNA(VLOOKUP($B31,Base!$A$1:$B$266,3,FALSE))," ",(VLOOKUP($B31,Base!$A$1:$C$266,3,FALSE)))</f>
        <v xml:space="preserve"> </v>
      </c>
      <c r="E31" s="19"/>
    </row>
    <row r="32" spans="1:5" s="20" customFormat="1" x14ac:dyDescent="0.25">
      <c r="A32" s="2"/>
      <c r="B32" s="18"/>
      <c r="C32" s="11" t="str">
        <f>+IF(ISNA(VLOOKUP($B32,Base!$A$1:$B$266,2,FALSE))," ",(VLOOKUP(B32,Base!$A$1:$C$266,2,FALSE)))</f>
        <v xml:space="preserve"> </v>
      </c>
      <c r="D32" s="11" t="str">
        <f>+IF(ISNA(VLOOKUP($B32,Base!$A$1:$B$266,3,FALSE))," ",(VLOOKUP($B32,Base!$A$1:$C$266,3,FALSE)))</f>
        <v xml:space="preserve"> </v>
      </c>
      <c r="E32" s="19"/>
    </row>
    <row r="33" spans="1:5" s="20" customFormat="1" x14ac:dyDescent="0.25">
      <c r="A33" s="2"/>
      <c r="B33" s="18"/>
      <c r="C33" s="11" t="str">
        <f>+IF(ISNA(VLOOKUP($B33,Base!$A$1:$B$266,2,FALSE))," ",(VLOOKUP(B33,Base!$A$1:$C$266,2,FALSE)))</f>
        <v xml:space="preserve"> </v>
      </c>
      <c r="D33" s="11" t="str">
        <f>+IF(ISNA(VLOOKUP($B33,Base!$A$1:$B$266,3,FALSE))," ",(VLOOKUP($B33,Base!$A$1:$C$266,3,FALSE)))</f>
        <v xml:space="preserve"> </v>
      </c>
      <c r="E33" s="19"/>
    </row>
    <row r="34" spans="1:5" s="20" customFormat="1" x14ac:dyDescent="0.25">
      <c r="A34" s="2"/>
      <c r="B34" s="18"/>
      <c r="C34" s="11" t="str">
        <f>+IF(ISNA(VLOOKUP($B34,Base!$A$1:$B$266,2,FALSE))," ",(VLOOKUP(B34,Base!$A$1:$C$266,2,FALSE)))</f>
        <v xml:space="preserve"> </v>
      </c>
      <c r="D34" s="11" t="str">
        <f>+IF(ISNA(VLOOKUP($B34,Base!$A$1:$B$266,3,FALSE))," ",(VLOOKUP($B34,Base!$A$1:$C$266,3,FALSE)))</f>
        <v xml:space="preserve"> </v>
      </c>
      <c r="E34" s="19"/>
    </row>
    <row r="35" spans="1:5" s="20" customFormat="1" x14ac:dyDescent="0.25">
      <c r="A35" s="2"/>
      <c r="B35" s="18"/>
      <c r="C35" s="11" t="str">
        <f>+IF(ISNA(VLOOKUP($B35,Base!$A$1:$B$266,2,FALSE))," ",(VLOOKUP(B35,Base!$A$1:$C$266,2,FALSE)))</f>
        <v xml:space="preserve"> </v>
      </c>
      <c r="D35" s="11" t="str">
        <f>+IF(ISNA(VLOOKUP($B35,Base!$A$1:$B$266,3,FALSE))," ",(VLOOKUP($B35,Base!$A$1:$C$266,3,FALSE)))</f>
        <v xml:space="preserve"> </v>
      </c>
      <c r="E35" s="19"/>
    </row>
    <row r="36" spans="1:5" s="20" customFormat="1" x14ac:dyDescent="0.25">
      <c r="A36" s="2"/>
      <c r="B36" s="18"/>
      <c r="C36" s="11" t="str">
        <f>+IF(ISNA(VLOOKUP($B36,Base!$A$1:$B$266,2,FALSE))," ",(VLOOKUP(B36,Base!$A$1:$C$266,2,FALSE)))</f>
        <v xml:space="preserve"> </v>
      </c>
      <c r="D36" s="11" t="str">
        <f>+IF(ISNA(VLOOKUP($B36,Base!$A$1:$B$266,3,FALSE))," ",(VLOOKUP($B36,Base!$A$1:$C$266,3,FALSE)))</f>
        <v xml:space="preserve"> </v>
      </c>
      <c r="E36" s="19"/>
    </row>
    <row r="37" spans="1:5" s="20" customFormat="1" x14ac:dyDescent="0.25">
      <c r="A37" s="2"/>
      <c r="B37" s="18"/>
      <c r="C37" s="11" t="str">
        <f>+IF(ISNA(VLOOKUP($B37,Base!$A$1:$B$266,2,FALSE))," ",(VLOOKUP(B37,Base!$A$1:$C$266,2,FALSE)))</f>
        <v xml:space="preserve"> </v>
      </c>
      <c r="D37" s="11" t="str">
        <f>+IF(ISNA(VLOOKUP($B37,Base!$A$1:$B$266,3,FALSE))," ",(VLOOKUP($B37,Base!$A$1:$C$266,3,FALSE)))</f>
        <v xml:space="preserve"> </v>
      </c>
      <c r="E37" s="19"/>
    </row>
    <row r="38" spans="1:5" s="20" customFormat="1" x14ac:dyDescent="0.25">
      <c r="A38" s="2"/>
      <c r="B38" s="18"/>
      <c r="C38" s="11" t="str">
        <f>+IF(ISNA(VLOOKUP($B38,Base!$A$1:$B$266,2,FALSE))," ",(VLOOKUP(B38,Base!$A$1:$C$266,2,FALSE)))</f>
        <v xml:space="preserve"> </v>
      </c>
      <c r="D38" s="11" t="str">
        <f>+IF(ISNA(VLOOKUP($B38,Base!$A$1:$B$266,3,FALSE))," ",(VLOOKUP($B38,Base!$A$1:$C$266,3,FALSE)))</f>
        <v xml:space="preserve"> </v>
      </c>
      <c r="E38" s="19"/>
    </row>
    <row r="39" spans="1:5" s="20" customFormat="1" x14ac:dyDescent="0.25">
      <c r="A39" s="2"/>
      <c r="B39" s="18"/>
      <c r="C39" s="11" t="str">
        <f>+IF(ISNA(VLOOKUP($B39,Base!$A$1:$B$266,2,FALSE))," ",(VLOOKUP(B39,Base!$A$1:$C$266,2,FALSE)))</f>
        <v xml:space="preserve"> </v>
      </c>
      <c r="D39" s="11" t="str">
        <f>+IF(ISNA(VLOOKUP($B39,Base!$A$1:$B$266,3,FALSE))," ",(VLOOKUP($B39,Base!$A$1:$C$266,3,FALSE)))</f>
        <v xml:space="preserve"> </v>
      </c>
      <c r="E39" s="19"/>
    </row>
    <row r="40" spans="1:5" s="20" customFormat="1" x14ac:dyDescent="0.25">
      <c r="A40" s="2"/>
      <c r="B40" s="18"/>
      <c r="C40" s="11" t="str">
        <f>+IF(ISNA(VLOOKUP($B40,Base!$A$1:$B$266,2,FALSE))," ",(VLOOKUP(B40,Base!$A$1:$C$266,2,FALSE)))</f>
        <v xml:space="preserve"> </v>
      </c>
      <c r="D40" s="11" t="str">
        <f>+IF(ISNA(VLOOKUP($B40,Base!$A$1:$B$266,3,FALSE))," ",(VLOOKUP($B40,Base!$A$1:$C$266,3,FALSE)))</f>
        <v xml:space="preserve"> </v>
      </c>
      <c r="E40" s="19"/>
    </row>
    <row r="41" spans="1:5" s="20" customFormat="1" x14ac:dyDescent="0.25">
      <c r="A41" s="2"/>
      <c r="B41" s="18"/>
      <c r="C41" s="11" t="str">
        <f>+IF(ISNA(VLOOKUP($B41,Base!$A$1:$B$266,2,FALSE))," ",(VLOOKUP(B41,Base!$A$1:$C$266,2,FALSE)))</f>
        <v xml:space="preserve"> </v>
      </c>
      <c r="D41" s="11" t="str">
        <f>+IF(ISNA(VLOOKUP($B41,Base!$A$1:$B$266,3,FALSE))," ",(VLOOKUP($B41,Base!$A$1:$C$266,3,FALSE)))</f>
        <v xml:space="preserve"> </v>
      </c>
      <c r="E41" s="19"/>
    </row>
    <row r="42" spans="1:5" s="20" customFormat="1" x14ac:dyDescent="0.25">
      <c r="A42" s="2"/>
      <c r="B42" s="18"/>
      <c r="C42" s="11" t="str">
        <f>+IF(ISNA(VLOOKUP($B42,Base!$A$1:$B$266,2,FALSE))," ",(VLOOKUP(B42,Base!$A$1:$C$266,2,FALSE)))</f>
        <v xml:space="preserve"> </v>
      </c>
      <c r="D42" s="11" t="str">
        <f>+IF(ISNA(VLOOKUP($B42,Base!$A$1:$B$266,3,FALSE))," ",(VLOOKUP($B42,Base!$A$1:$C$266,3,FALSE)))</f>
        <v xml:space="preserve"> </v>
      </c>
      <c r="E42" s="19"/>
    </row>
    <row r="43" spans="1:5" s="20" customFormat="1" x14ac:dyDescent="0.25">
      <c r="A43" s="2"/>
      <c r="B43" s="18"/>
      <c r="C43" s="11" t="str">
        <f>+IF(ISNA(VLOOKUP($B43,Base!$A$1:$B$266,2,FALSE))," ",(VLOOKUP(B43,Base!$A$1:$C$266,2,FALSE)))</f>
        <v xml:space="preserve"> </v>
      </c>
      <c r="D43" s="11" t="str">
        <f>+IF(ISNA(VLOOKUP($B43,Base!$A$1:$B$266,3,FALSE))," ",(VLOOKUP($B43,Base!$A$1:$C$266,3,FALSE)))</f>
        <v xml:space="preserve"> </v>
      </c>
      <c r="E43" s="19"/>
    </row>
    <row r="44" spans="1:5" s="20" customFormat="1" x14ac:dyDescent="0.25">
      <c r="A44" s="2"/>
      <c r="B44" s="18"/>
      <c r="C44" s="11" t="str">
        <f>+IF(ISNA(VLOOKUP($B44,Base!$A$1:$B$266,2,FALSE))," ",(VLOOKUP(B44,Base!$A$1:$C$266,2,FALSE)))</f>
        <v xml:space="preserve"> </v>
      </c>
      <c r="D44" s="11" t="str">
        <f>+IF(ISNA(VLOOKUP($B44,Base!$A$1:$B$266,3,FALSE))," ",(VLOOKUP($B44,Base!$A$1:$C$266,3,FALSE)))</f>
        <v xml:space="preserve"> </v>
      </c>
      <c r="E44" s="19"/>
    </row>
    <row r="45" spans="1:5" s="20" customFormat="1" x14ac:dyDescent="0.25">
      <c r="A45" s="2"/>
      <c r="B45" s="18"/>
      <c r="C45" s="11" t="str">
        <f>+IF(ISNA(VLOOKUP($B45,Base!$A$1:$B$266,2,FALSE))," ",(VLOOKUP(B45,Base!$A$1:$C$266,2,FALSE)))</f>
        <v xml:space="preserve"> </v>
      </c>
      <c r="D45" s="11" t="str">
        <f>+IF(ISNA(VLOOKUP($B45,Base!$A$1:$B$266,3,FALSE))," ",(VLOOKUP($B45,Base!$A$1:$C$266,3,FALSE)))</f>
        <v xml:space="preserve"> </v>
      </c>
      <c r="E45" s="19"/>
    </row>
    <row r="46" spans="1:5" s="20" customFormat="1" x14ac:dyDescent="0.25">
      <c r="A46" s="2"/>
      <c r="B46" s="18"/>
      <c r="C46" s="11" t="str">
        <f>+IF(ISNA(VLOOKUP($B46,Base!$A$1:$B$266,2,FALSE))," ",(VLOOKUP(B46,Base!$A$1:$C$266,2,FALSE)))</f>
        <v xml:space="preserve"> </v>
      </c>
      <c r="D46" s="11" t="str">
        <f>+IF(ISNA(VLOOKUP($B46,Base!$A$1:$B$266,3,FALSE))," ",(VLOOKUP($B46,Base!$A$1:$C$266,3,FALSE)))</f>
        <v xml:space="preserve"> </v>
      </c>
      <c r="E46" s="19"/>
    </row>
    <row r="47" spans="1:5" s="20" customFormat="1" x14ac:dyDescent="0.25">
      <c r="A47" s="2"/>
      <c r="B47" s="18"/>
      <c r="C47" s="11" t="str">
        <f>+IF(ISNA(VLOOKUP($B47,Base!$A$1:$B$266,2,FALSE))," ",(VLOOKUP(B47,Base!$A$1:$C$266,2,FALSE)))</f>
        <v xml:space="preserve"> </v>
      </c>
      <c r="D47" s="11" t="str">
        <f>+IF(ISNA(VLOOKUP($B47,Base!$A$1:$B$266,3,FALSE))," ",(VLOOKUP($B47,Base!$A$1:$C$266,3,FALSE)))</f>
        <v xml:space="preserve"> </v>
      </c>
      <c r="E47" s="19"/>
    </row>
    <row r="48" spans="1:5" s="20" customFormat="1" x14ac:dyDescent="0.25">
      <c r="A48" s="2"/>
      <c r="B48" s="18"/>
      <c r="C48" s="11" t="str">
        <f>+IF(ISNA(VLOOKUP($B48,Base!$A$1:$B$266,2,FALSE))," ",(VLOOKUP(B48,Base!$A$1:$C$266,2,FALSE)))</f>
        <v xml:space="preserve"> </v>
      </c>
      <c r="D48" s="11" t="str">
        <f>+IF(ISNA(VLOOKUP($B48,Base!$A$1:$B$266,3,FALSE))," ",(VLOOKUP($B48,Base!$A$1:$C$266,3,FALSE)))</f>
        <v xml:space="preserve"> </v>
      </c>
      <c r="E48" s="19"/>
    </row>
    <row r="49" spans="1:5" s="20" customFormat="1" x14ac:dyDescent="0.25">
      <c r="A49" s="2"/>
      <c r="B49" s="18"/>
      <c r="C49" s="11" t="str">
        <f>+IF(ISNA(VLOOKUP($B49,Base!$A$1:$B$266,2,FALSE))," ",(VLOOKUP(B49,Base!$A$1:$C$266,2,FALSE)))</f>
        <v xml:space="preserve"> </v>
      </c>
      <c r="D49" s="11" t="str">
        <f>+IF(ISNA(VLOOKUP($B49,Base!$A$1:$B$266,3,FALSE))," ",(VLOOKUP($B49,Base!$A$1:$C$266,3,FALSE)))</f>
        <v xml:space="preserve"> </v>
      </c>
      <c r="E49" s="19"/>
    </row>
    <row r="50" spans="1:5" s="20" customFormat="1" x14ac:dyDescent="0.25">
      <c r="A50" s="2"/>
      <c r="B50" s="18"/>
      <c r="C50" s="11" t="str">
        <f>+IF(ISNA(VLOOKUP($B50,Base!$A$1:$B$266,2,FALSE))," ",(VLOOKUP(B50,Base!$A$1:$C$266,2,FALSE)))</f>
        <v xml:space="preserve"> </v>
      </c>
      <c r="D50" s="11" t="str">
        <f>+IF(ISNA(VLOOKUP($B50,Base!$A$1:$B$266,3,FALSE))," ",(VLOOKUP($B50,Base!$A$1:$C$266,3,FALSE)))</f>
        <v xml:space="preserve"> </v>
      </c>
      <c r="E50" s="19"/>
    </row>
    <row r="51" spans="1:5" s="20" customFormat="1" x14ac:dyDescent="0.25">
      <c r="A51" s="2"/>
      <c r="B51" s="18"/>
      <c r="C51" s="11" t="str">
        <f>+IF(ISNA(VLOOKUP($B51,Base!$A$1:$B$266,2,FALSE))," ",(VLOOKUP(B51,Base!$A$1:$C$266,2,FALSE)))</f>
        <v xml:space="preserve"> </v>
      </c>
      <c r="D51" s="11" t="str">
        <f>+IF(ISNA(VLOOKUP($B51,Base!$A$1:$B$266,3,FALSE))," ",(VLOOKUP($B51,Base!$A$1:$C$266,3,FALSE)))</f>
        <v xml:space="preserve"> </v>
      </c>
      <c r="E51" s="19"/>
    </row>
    <row r="52" spans="1:5" s="20" customFormat="1" x14ac:dyDescent="0.25">
      <c r="A52" s="2"/>
      <c r="B52" s="18"/>
      <c r="C52" s="11" t="str">
        <f>+IF(ISNA(VLOOKUP($B52,Base!$A$1:$B$266,2,FALSE))," ",(VLOOKUP(B52,Base!$A$1:$C$266,2,FALSE)))</f>
        <v xml:space="preserve"> </v>
      </c>
      <c r="D52" s="11" t="str">
        <f>+IF(ISNA(VLOOKUP($B52,Base!$A$1:$B$266,3,FALSE))," ",(VLOOKUP($B52,Base!$A$1:$C$266,3,FALSE)))</f>
        <v xml:space="preserve"> </v>
      </c>
      <c r="E52" s="19"/>
    </row>
    <row r="53" spans="1:5" s="20" customFormat="1" x14ac:dyDescent="0.25">
      <c r="A53" s="2"/>
      <c r="B53" s="18"/>
      <c r="C53" s="11" t="str">
        <f>+IF(ISNA(VLOOKUP($B53,Base!$A$1:$B$266,2,FALSE))," ",(VLOOKUP(B53,Base!$A$1:$C$266,2,FALSE)))</f>
        <v xml:space="preserve"> </v>
      </c>
      <c r="D53" s="11" t="str">
        <f>+IF(ISNA(VLOOKUP($B53,Base!$A$1:$B$266,3,FALSE))," ",(VLOOKUP($B53,Base!$A$1:$C$266,3,FALSE)))</f>
        <v xml:space="preserve"> </v>
      </c>
      <c r="E53" s="19"/>
    </row>
    <row r="54" spans="1:5" s="20" customFormat="1" x14ac:dyDescent="0.25">
      <c r="A54" s="2"/>
      <c r="B54" s="18"/>
      <c r="C54" s="11" t="str">
        <f>+IF(ISNA(VLOOKUP($B54,Base!$A$1:$B$266,2,FALSE))," ",(VLOOKUP(B54,Base!$A$1:$C$266,2,FALSE)))</f>
        <v xml:space="preserve"> </v>
      </c>
      <c r="D54" s="11" t="str">
        <f>+IF(ISNA(VLOOKUP($B54,Base!$A$1:$B$266,3,FALSE))," ",(VLOOKUP($B54,Base!$A$1:$C$266,3,FALSE)))</f>
        <v xml:space="preserve"> </v>
      </c>
      <c r="E54" s="19"/>
    </row>
    <row r="55" spans="1:5" s="20" customFormat="1" x14ac:dyDescent="0.25">
      <c r="A55" s="2"/>
      <c r="B55" s="18"/>
      <c r="C55" s="11" t="str">
        <f>+IF(ISNA(VLOOKUP($B55,Base!$A$1:$B$266,2,FALSE))," ",(VLOOKUP(B55,Base!$A$1:$C$266,2,FALSE)))</f>
        <v xml:space="preserve"> </v>
      </c>
      <c r="D55" s="11" t="str">
        <f>+IF(ISNA(VLOOKUP($B55,Base!$A$1:$B$266,3,FALSE))," ",(VLOOKUP($B55,Base!$A$1:$C$266,3,FALSE)))</f>
        <v xml:space="preserve"> </v>
      </c>
      <c r="E55" s="19"/>
    </row>
    <row r="56" spans="1:5" s="20" customFormat="1" x14ac:dyDescent="0.25">
      <c r="A56" s="2"/>
      <c r="B56" s="18"/>
      <c r="C56" s="11" t="str">
        <f>+IF(ISNA(VLOOKUP($B56,Base!$A$1:$B$266,2,FALSE))," ",(VLOOKUP(B56,Base!$A$1:$C$266,2,FALSE)))</f>
        <v xml:space="preserve"> </v>
      </c>
      <c r="D56" s="11" t="str">
        <f>+IF(ISNA(VLOOKUP($B56,Base!$A$1:$B$266,3,FALSE))," ",(VLOOKUP($B56,Base!$A$1:$C$266,3,FALSE)))</f>
        <v xml:space="preserve"> </v>
      </c>
      <c r="E56" s="19"/>
    </row>
    <row r="57" spans="1:5" s="20" customFormat="1" x14ac:dyDescent="0.25">
      <c r="A57" s="2"/>
      <c r="B57" s="18"/>
      <c r="C57" s="11" t="str">
        <f>+IF(ISNA(VLOOKUP($B57,Base!$A$1:$B$266,2,FALSE))," ",(VLOOKUP(B57,Base!$A$1:$C$266,2,FALSE)))</f>
        <v xml:space="preserve"> </v>
      </c>
      <c r="D57" s="11" t="str">
        <f>+IF(ISNA(VLOOKUP($B57,Base!$A$1:$B$266,3,FALSE))," ",(VLOOKUP($B57,Base!$A$1:$C$266,3,FALSE)))</f>
        <v xml:space="preserve"> </v>
      </c>
      <c r="E57" s="19"/>
    </row>
    <row r="58" spans="1:5" s="20" customFormat="1" x14ac:dyDescent="0.25">
      <c r="A58" s="2"/>
      <c r="B58" s="18"/>
      <c r="C58" s="11" t="str">
        <f>+IF(ISNA(VLOOKUP($B58,Base!$A$1:$B$266,2,FALSE))," ",(VLOOKUP(B58,Base!$A$1:$C$266,2,FALSE)))</f>
        <v xml:space="preserve"> </v>
      </c>
      <c r="D58" s="11" t="str">
        <f>+IF(ISNA(VLOOKUP($B58,Base!$A$1:$B$266,3,FALSE))," ",(VLOOKUP($B58,Base!$A$1:$C$266,3,FALSE)))</f>
        <v xml:space="preserve"> </v>
      </c>
      <c r="E58" s="19"/>
    </row>
    <row r="59" spans="1:5" s="20" customFormat="1" x14ac:dyDescent="0.25">
      <c r="A59" s="2"/>
      <c r="B59" s="18"/>
      <c r="C59" s="11" t="str">
        <f>+IF(ISNA(VLOOKUP($B59,Base!$A$1:$B$266,2,FALSE))," ",(VLOOKUP(B59,Base!$A$1:$C$266,2,FALSE)))</f>
        <v xml:space="preserve"> </v>
      </c>
      <c r="D59" s="11" t="str">
        <f>+IF(ISNA(VLOOKUP($B59,Base!$A$1:$B$266,3,FALSE))," ",(VLOOKUP($B59,Base!$A$1:$C$266,3,FALSE)))</f>
        <v xml:space="preserve"> </v>
      </c>
      <c r="E59" s="19"/>
    </row>
    <row r="60" spans="1:5" s="20" customFormat="1" x14ac:dyDescent="0.25">
      <c r="A60" s="2"/>
      <c r="B60" s="18"/>
      <c r="C60" s="11" t="str">
        <f>+IF(ISNA(VLOOKUP($B60,Base!$A$1:$B$266,2,FALSE))," ",(VLOOKUP(B60,Base!$A$1:$C$266,2,FALSE)))</f>
        <v xml:space="preserve"> </v>
      </c>
      <c r="D60" s="11" t="str">
        <f>+IF(ISNA(VLOOKUP($B60,Base!$A$1:$B$266,3,FALSE))," ",(VLOOKUP($B60,Base!$A$1:$C$266,3,FALSE)))</f>
        <v xml:space="preserve"> </v>
      </c>
      <c r="E60" s="19"/>
    </row>
    <row r="61" spans="1:5" s="20" customFormat="1" x14ac:dyDescent="0.25">
      <c r="A61" s="2"/>
      <c r="B61" s="18"/>
      <c r="C61" s="11" t="str">
        <f>+IF(ISNA(VLOOKUP($B61,Base!$A$1:$B$266,2,FALSE))," ",(VLOOKUP(B61,Base!$A$1:$C$266,2,FALSE)))</f>
        <v xml:space="preserve"> </v>
      </c>
      <c r="D61" s="11" t="str">
        <f>+IF(ISNA(VLOOKUP($B61,Base!$A$1:$B$266,3,FALSE))," ",(VLOOKUP($B61,Base!$A$1:$C$266,3,FALSE)))</f>
        <v xml:space="preserve"> </v>
      </c>
      <c r="E61" s="19"/>
    </row>
    <row r="62" spans="1:5" s="20" customFormat="1" x14ac:dyDescent="0.25">
      <c r="A62" s="2"/>
      <c r="B62" s="18"/>
      <c r="C62" s="11" t="str">
        <f>+IF(ISNA(VLOOKUP($B62,Base!$A$1:$B$266,2,FALSE))," ",(VLOOKUP(B62,Base!$A$1:$C$266,2,FALSE)))</f>
        <v xml:space="preserve"> </v>
      </c>
      <c r="D62" s="11" t="str">
        <f>+IF(ISNA(VLOOKUP($B62,Base!$A$1:$B$266,3,FALSE))," ",(VLOOKUP($B62,Base!$A$1:$C$266,3,FALSE)))</f>
        <v xml:space="preserve"> </v>
      </c>
      <c r="E62" s="19"/>
    </row>
    <row r="63" spans="1:5" s="20" customFormat="1" x14ac:dyDescent="0.25">
      <c r="A63" s="2"/>
      <c r="B63" s="18"/>
      <c r="C63" s="11" t="str">
        <f>+IF(ISNA(VLOOKUP($B63,Base!$A$1:$B$266,2,FALSE))," ",(VLOOKUP(B63,Base!$A$1:$C$266,2,FALSE)))</f>
        <v xml:space="preserve"> </v>
      </c>
      <c r="D63" s="11" t="str">
        <f>+IF(ISNA(VLOOKUP($B63,Base!$A$1:$B$266,3,FALSE))," ",(VLOOKUP($B63,Base!$A$1:$C$266,3,FALSE)))</f>
        <v xml:space="preserve"> </v>
      </c>
      <c r="E63" s="19"/>
    </row>
    <row r="64" spans="1:5" s="20" customFormat="1" x14ac:dyDescent="0.25">
      <c r="A64" s="2"/>
      <c r="B64" s="18"/>
      <c r="C64" s="11" t="str">
        <f>+IF(ISNA(VLOOKUP($B64,Base!$A$1:$B$266,2,FALSE))," ",(VLOOKUP(B64,Base!$A$1:$C$266,2,FALSE)))</f>
        <v xml:space="preserve"> </v>
      </c>
      <c r="D64" s="11" t="str">
        <f>+IF(ISNA(VLOOKUP($B64,Base!$A$1:$B$266,3,FALSE))," ",(VLOOKUP($B64,Base!$A$1:$C$266,3,FALSE)))</f>
        <v xml:space="preserve"> </v>
      </c>
      <c r="E64" s="19"/>
    </row>
    <row r="65" spans="1:5" s="20" customFormat="1" x14ac:dyDescent="0.25">
      <c r="A65" s="2"/>
      <c r="B65" s="18"/>
      <c r="C65" s="11" t="str">
        <f>+IF(ISNA(VLOOKUP($B65,Base!$A$1:$B$266,2,FALSE))," ",(VLOOKUP(B65,Base!$A$1:$C$266,2,FALSE)))</f>
        <v xml:space="preserve"> </v>
      </c>
      <c r="D65" s="11" t="str">
        <f>+IF(ISNA(VLOOKUP($B65,Base!$A$1:$B$266,3,FALSE))," ",(VLOOKUP($B65,Base!$A$1:$C$266,3,FALSE)))</f>
        <v xml:space="preserve"> </v>
      </c>
      <c r="E65" s="19"/>
    </row>
    <row r="66" spans="1:5" s="20" customFormat="1" x14ac:dyDescent="0.25">
      <c r="A66" s="2"/>
      <c r="B66" s="18"/>
      <c r="C66" s="11" t="str">
        <f>+IF(ISNA(VLOOKUP($B66,Base!$A$1:$B$266,2,FALSE))," ",(VLOOKUP(B66,Base!$A$1:$C$266,2,FALSE)))</f>
        <v xml:space="preserve"> </v>
      </c>
      <c r="D66" s="11" t="str">
        <f>+IF(ISNA(VLOOKUP($B66,Base!$A$1:$B$266,3,FALSE))," ",(VLOOKUP($B66,Base!$A$1:$C$266,3,FALSE)))</f>
        <v xml:space="preserve"> </v>
      </c>
      <c r="E66" s="19"/>
    </row>
    <row r="67" spans="1:5" s="20" customFormat="1" x14ac:dyDescent="0.25">
      <c r="A67" s="2"/>
      <c r="B67" s="18"/>
      <c r="C67" s="11" t="str">
        <f>+IF(ISNA(VLOOKUP($B67,Base!$A$1:$B$266,2,FALSE))," ",(VLOOKUP(B67,Base!$A$1:$C$266,2,FALSE)))</f>
        <v xml:space="preserve"> </v>
      </c>
      <c r="D67" s="11" t="str">
        <f>+IF(ISNA(VLOOKUP($B67,Base!$A$1:$B$266,3,FALSE))," ",(VLOOKUP($B67,Base!$A$1:$C$266,3,FALSE)))</f>
        <v xml:space="preserve"> </v>
      </c>
      <c r="E67" s="19"/>
    </row>
    <row r="68" spans="1:5" s="20" customFormat="1" x14ac:dyDescent="0.25">
      <c r="A68" s="2"/>
      <c r="B68" s="18"/>
      <c r="C68" s="11" t="str">
        <f>+IF(ISNA(VLOOKUP($B68,Base!$A$1:$B$266,2,FALSE))," ",(VLOOKUP(B68,Base!$A$1:$C$266,2,FALSE)))</f>
        <v xml:space="preserve"> </v>
      </c>
      <c r="D68" s="11" t="str">
        <f>+IF(ISNA(VLOOKUP($B68,Base!$A$1:$B$266,3,FALSE))," ",(VLOOKUP($B68,Base!$A$1:$C$266,3,FALSE)))</f>
        <v xml:space="preserve"> </v>
      </c>
      <c r="E68" s="19"/>
    </row>
    <row r="69" spans="1:5" s="20" customFormat="1" x14ac:dyDescent="0.25">
      <c r="A69" s="2"/>
      <c r="B69" s="18"/>
      <c r="C69" s="11" t="str">
        <f>+IF(ISNA(VLOOKUP($B69,Base!$A$1:$B$266,2,FALSE))," ",(VLOOKUP(B69,Base!$A$1:$C$266,2,FALSE)))</f>
        <v xml:space="preserve"> </v>
      </c>
      <c r="D69" s="11" t="str">
        <f>+IF(ISNA(VLOOKUP($B69,Base!$A$1:$B$266,3,FALSE))," ",(VLOOKUP($B69,Base!$A$1:$C$266,3,FALSE)))</f>
        <v xml:space="preserve"> </v>
      </c>
      <c r="E69" s="19"/>
    </row>
    <row r="70" spans="1:5" s="20" customFormat="1" x14ac:dyDescent="0.25">
      <c r="A70" s="2"/>
      <c r="B70" s="18"/>
      <c r="C70" s="11" t="str">
        <f>+IF(ISNA(VLOOKUP($B70,Base!$A$1:$B$266,2,FALSE))," ",(VLOOKUP(B70,Base!$A$1:$C$266,2,FALSE)))</f>
        <v xml:space="preserve"> </v>
      </c>
      <c r="D70" s="11" t="str">
        <f>+IF(ISNA(VLOOKUP($B70,Base!$A$1:$B$266,3,FALSE))," ",(VLOOKUP($B70,Base!$A$1:$C$266,3,FALSE)))</f>
        <v xml:space="preserve"> </v>
      </c>
      <c r="E70" s="19"/>
    </row>
    <row r="71" spans="1:5" s="20" customFormat="1" x14ac:dyDescent="0.25">
      <c r="A71" s="2"/>
      <c r="B71" s="18"/>
      <c r="C71" s="11" t="str">
        <f>+IF(ISNA(VLOOKUP($B71,Base!$A$1:$B$266,2,FALSE))," ",(VLOOKUP(B71,Base!$A$1:$C$266,2,FALSE)))</f>
        <v xml:space="preserve"> </v>
      </c>
      <c r="D71" s="11" t="str">
        <f>+IF(ISNA(VLOOKUP($B71,Base!$A$1:$B$266,3,FALSE))," ",(VLOOKUP($B71,Base!$A$1:$C$266,3,FALSE)))</f>
        <v xml:space="preserve"> </v>
      </c>
      <c r="E71" s="19"/>
    </row>
    <row r="72" spans="1:5" s="20" customFormat="1" x14ac:dyDescent="0.25">
      <c r="A72" s="2"/>
      <c r="B72" s="18"/>
      <c r="C72" s="11" t="str">
        <f>+IF(ISNA(VLOOKUP($B72,Base!$A$1:$B$266,2,FALSE))," ",(VLOOKUP(B72,Base!$A$1:$C$266,2,FALSE)))</f>
        <v xml:space="preserve"> </v>
      </c>
      <c r="D72" s="11" t="str">
        <f>+IF(ISNA(VLOOKUP($B72,Base!$A$1:$B$266,3,FALSE))," ",(VLOOKUP($B72,Base!$A$1:$C$266,3,FALSE)))</f>
        <v xml:space="preserve"> </v>
      </c>
      <c r="E72" s="19"/>
    </row>
    <row r="73" spans="1:5" s="20" customFormat="1" x14ac:dyDescent="0.25">
      <c r="A73" s="2"/>
      <c r="B73" s="18"/>
      <c r="C73" s="11" t="str">
        <f>+IF(ISNA(VLOOKUP($B73,Base!$A$1:$B$266,2,FALSE))," ",(VLOOKUP(B73,Base!$A$1:$C$266,2,FALSE)))</f>
        <v xml:space="preserve"> </v>
      </c>
      <c r="D73" s="11" t="str">
        <f>+IF(ISNA(VLOOKUP($B73,Base!$A$1:$B$266,3,FALSE))," ",(VLOOKUP($B73,Base!$A$1:$C$266,3,FALSE)))</f>
        <v xml:space="preserve"> </v>
      </c>
      <c r="E73" s="19"/>
    </row>
    <row r="74" spans="1:5" s="20" customFormat="1" x14ac:dyDescent="0.25">
      <c r="A74" s="2"/>
      <c r="B74" s="18"/>
      <c r="C74" s="11" t="str">
        <f>+IF(ISNA(VLOOKUP($B74,Base!$A$1:$B$266,2,FALSE))," ",(VLOOKUP(B74,Base!$A$1:$C$266,2,FALSE)))</f>
        <v xml:space="preserve"> </v>
      </c>
      <c r="D74" s="11" t="str">
        <f>+IF(ISNA(VLOOKUP($B74,Base!$A$1:$B$266,3,FALSE))," ",(VLOOKUP($B74,Base!$A$1:$C$266,3,FALSE)))</f>
        <v xml:space="preserve"> </v>
      </c>
      <c r="E74" s="19"/>
    </row>
    <row r="75" spans="1:5" s="20" customFormat="1" x14ac:dyDescent="0.25">
      <c r="A75" s="2"/>
      <c r="B75" s="18"/>
      <c r="C75" s="11" t="str">
        <f>+IF(ISNA(VLOOKUP($B75,Base!$A$1:$B$266,2,FALSE))," ",(VLOOKUP(B75,Base!$A$1:$C$266,2,FALSE)))</f>
        <v xml:space="preserve"> </v>
      </c>
      <c r="D75" s="11" t="str">
        <f>+IF(ISNA(VLOOKUP($B75,Base!$A$1:$B$266,3,FALSE))," ",(VLOOKUP($B75,Base!$A$1:$C$266,3,FALSE)))</f>
        <v xml:space="preserve"> </v>
      </c>
      <c r="E75" s="19"/>
    </row>
    <row r="76" spans="1:5" s="20" customFormat="1" x14ac:dyDescent="0.25">
      <c r="A76" s="2"/>
      <c r="B76" s="18"/>
      <c r="C76" s="11" t="str">
        <f>+IF(ISNA(VLOOKUP($B76,Base!$A$1:$B$266,2,FALSE))," ",(VLOOKUP(B76,Base!$A$1:$C$266,2,FALSE)))</f>
        <v xml:space="preserve"> </v>
      </c>
      <c r="D76" s="11" t="str">
        <f>+IF(ISNA(VLOOKUP($B76,Base!$A$1:$B$266,3,FALSE))," ",(VLOOKUP($B76,Base!$A$1:$C$266,3,FALSE)))</f>
        <v xml:space="preserve"> </v>
      </c>
      <c r="E76" s="19"/>
    </row>
    <row r="77" spans="1:5" s="20" customFormat="1" x14ac:dyDescent="0.25">
      <c r="A77" s="2"/>
      <c r="B77" s="18"/>
      <c r="C77" s="11" t="str">
        <f>+IF(ISNA(VLOOKUP($B77,Base!$A$1:$B$266,2,FALSE))," ",(VLOOKUP(B77,Base!$A$1:$C$266,2,FALSE)))</f>
        <v xml:space="preserve"> </v>
      </c>
      <c r="D77" s="11" t="str">
        <f>+IF(ISNA(VLOOKUP($B77,Base!$A$1:$B$266,3,FALSE))," ",(VLOOKUP($B77,Base!$A$1:$C$266,3,FALSE)))</f>
        <v xml:space="preserve"> </v>
      </c>
      <c r="E77" s="19"/>
    </row>
    <row r="78" spans="1:5" s="20" customFormat="1" x14ac:dyDescent="0.25">
      <c r="A78" s="2"/>
      <c r="B78" s="18"/>
      <c r="C78" s="11" t="str">
        <f>+IF(ISNA(VLOOKUP($B78,Base!$A$1:$B$266,2,FALSE))," ",(VLOOKUP(B78,Base!$A$1:$C$266,2,FALSE)))</f>
        <v xml:space="preserve"> </v>
      </c>
      <c r="D78" s="11" t="str">
        <f>+IF(ISNA(VLOOKUP($B78,Base!$A$1:$B$266,3,FALSE))," ",(VLOOKUP($B78,Base!$A$1:$C$266,3,FALSE)))</f>
        <v xml:space="preserve"> </v>
      </c>
      <c r="E78" s="19"/>
    </row>
    <row r="79" spans="1:5" s="20" customFormat="1" x14ac:dyDescent="0.25">
      <c r="A79" s="2"/>
      <c r="B79" s="18"/>
      <c r="C79" s="11" t="str">
        <f>+IF(ISNA(VLOOKUP($B79,Base!$A$1:$B$266,2,FALSE))," ",(VLOOKUP(B79,Base!$A$1:$C$266,2,FALSE)))</f>
        <v xml:space="preserve"> </v>
      </c>
      <c r="D79" s="11" t="str">
        <f>+IF(ISNA(VLOOKUP($B79,Base!$A$1:$B$266,3,FALSE))," ",(VLOOKUP($B79,Base!$A$1:$C$266,3,FALSE)))</f>
        <v xml:space="preserve"> </v>
      </c>
      <c r="E79" s="19"/>
    </row>
    <row r="80" spans="1:5" s="20" customFormat="1" x14ac:dyDescent="0.25">
      <c r="A80" s="2"/>
      <c r="B80" s="18"/>
      <c r="C80" s="11" t="str">
        <f>+IF(ISNA(VLOOKUP($B80,Base!$A$1:$B$266,2,FALSE))," ",(VLOOKUP(B80,Base!$A$1:$C$266,2,FALSE)))</f>
        <v xml:space="preserve"> </v>
      </c>
      <c r="D80" s="11" t="str">
        <f>+IF(ISNA(VLOOKUP($B80,Base!$A$1:$B$266,3,FALSE))," ",(VLOOKUP($B80,Base!$A$1:$C$266,3,FALSE)))</f>
        <v xml:space="preserve"> </v>
      </c>
      <c r="E80" s="19"/>
    </row>
    <row r="81" spans="1:5" s="20" customFormat="1" x14ac:dyDescent="0.25">
      <c r="A81" s="2"/>
      <c r="B81" s="18"/>
      <c r="C81" s="11" t="str">
        <f>+IF(ISNA(VLOOKUP($B81,Base!$A$1:$B$266,2,FALSE))," ",(VLOOKUP(B81,Base!$A$1:$C$266,2,FALSE)))</f>
        <v xml:space="preserve"> </v>
      </c>
      <c r="D81" s="11" t="str">
        <f>+IF(ISNA(VLOOKUP($B81,Base!$A$1:$B$266,3,FALSE))," ",(VLOOKUP($B81,Base!$A$1:$C$266,3,FALSE)))</f>
        <v xml:space="preserve"> </v>
      </c>
      <c r="E81" s="19"/>
    </row>
    <row r="82" spans="1:5" s="20" customFormat="1" x14ac:dyDescent="0.25">
      <c r="A82" s="2"/>
      <c r="B82" s="18"/>
      <c r="C82" s="11" t="str">
        <f>+IF(ISNA(VLOOKUP($B82,Base!$A$1:$B$266,2,FALSE))," ",(VLOOKUP(B82,Base!$A$1:$C$266,2,FALSE)))</f>
        <v xml:space="preserve"> </v>
      </c>
      <c r="D82" s="11" t="str">
        <f>+IF(ISNA(VLOOKUP($B82,Base!$A$1:$B$266,3,FALSE))," ",(VLOOKUP($B82,Base!$A$1:$C$266,3,FALSE)))</f>
        <v xml:space="preserve"> </v>
      </c>
      <c r="E82" s="19"/>
    </row>
    <row r="83" spans="1:5" s="20" customFormat="1" x14ac:dyDescent="0.25">
      <c r="A83" s="2"/>
      <c r="B83" s="18"/>
      <c r="C83" s="11" t="str">
        <f>+IF(ISNA(VLOOKUP($B83,Base!$A$1:$B$266,2,FALSE))," ",(VLOOKUP(B83,Base!$A$1:$C$266,2,FALSE)))</f>
        <v xml:space="preserve"> </v>
      </c>
      <c r="D83" s="11" t="str">
        <f>+IF(ISNA(VLOOKUP($B83,Base!$A$1:$B$266,3,FALSE))," ",(VLOOKUP($B83,Base!$A$1:$C$266,3,FALSE)))</f>
        <v xml:space="preserve"> </v>
      </c>
      <c r="E83" s="19"/>
    </row>
    <row r="84" spans="1:5" s="20" customFormat="1" x14ac:dyDescent="0.25">
      <c r="A84" s="2"/>
      <c r="B84" s="18"/>
      <c r="C84" s="11" t="str">
        <f>+IF(ISNA(VLOOKUP($B84,Base!$A$1:$B$266,2,FALSE))," ",(VLOOKUP(B84,Base!$A$1:$C$266,2,FALSE)))</f>
        <v xml:space="preserve"> </v>
      </c>
      <c r="D84" s="11" t="str">
        <f>+IF(ISNA(VLOOKUP($B84,Base!$A$1:$B$266,3,FALSE))," ",(VLOOKUP($B84,Base!$A$1:$C$266,3,FALSE)))</f>
        <v xml:space="preserve"> </v>
      </c>
      <c r="E84" s="19"/>
    </row>
    <row r="85" spans="1:5" s="20" customFormat="1" x14ac:dyDescent="0.25">
      <c r="A85" s="2"/>
      <c r="B85" s="18"/>
      <c r="C85" s="11" t="str">
        <f>+IF(ISNA(VLOOKUP($B85,Base!$A$1:$B$266,2,FALSE))," ",(VLOOKUP(B85,Base!$A$1:$C$266,2,FALSE)))</f>
        <v xml:space="preserve"> </v>
      </c>
      <c r="D85" s="11" t="str">
        <f>+IF(ISNA(VLOOKUP($B85,Base!$A$1:$B$266,3,FALSE))," ",(VLOOKUP($B85,Base!$A$1:$C$266,3,FALSE)))</f>
        <v xml:space="preserve"> </v>
      </c>
      <c r="E85" s="19"/>
    </row>
    <row r="86" spans="1:5" s="20" customFormat="1" x14ac:dyDescent="0.25">
      <c r="A86" s="2"/>
      <c r="B86" s="18"/>
      <c r="C86" s="11" t="str">
        <f>+IF(ISNA(VLOOKUP($B86,Base!$A$1:$B$266,2,FALSE))," ",(VLOOKUP(B86,Base!$A$1:$C$266,2,FALSE)))</f>
        <v xml:space="preserve"> </v>
      </c>
      <c r="D86" s="11" t="str">
        <f>+IF(ISNA(VLOOKUP($B86,Base!$A$1:$B$266,3,FALSE))," ",(VLOOKUP($B86,Base!$A$1:$C$266,3,FALSE)))</f>
        <v xml:space="preserve"> </v>
      </c>
      <c r="E86" s="19"/>
    </row>
    <row r="87" spans="1:5" s="20" customFormat="1" x14ac:dyDescent="0.25">
      <c r="A87" s="2"/>
      <c r="B87" s="18"/>
      <c r="C87" s="11" t="str">
        <f>+IF(ISNA(VLOOKUP($B87,Base!$A$1:$B$266,2,FALSE))," ",(VLOOKUP(B87,Base!$A$1:$C$266,2,FALSE)))</f>
        <v xml:space="preserve"> </v>
      </c>
      <c r="D87" s="11" t="str">
        <f>+IF(ISNA(VLOOKUP($B87,Base!$A$1:$B$266,3,FALSE))," ",(VLOOKUP($B87,Base!$A$1:$C$266,3,FALSE)))</f>
        <v xml:space="preserve"> </v>
      </c>
      <c r="E87" s="19"/>
    </row>
    <row r="88" spans="1:5" s="20" customFormat="1" x14ac:dyDescent="0.25">
      <c r="A88" s="2"/>
      <c r="B88" s="18"/>
      <c r="C88" s="11" t="str">
        <f>+IF(ISNA(VLOOKUP($B88,Base!$A$1:$B$266,2,FALSE))," ",(VLOOKUP(B88,Base!$A$1:$C$266,2,FALSE)))</f>
        <v xml:space="preserve"> </v>
      </c>
      <c r="D88" s="11" t="str">
        <f>+IF(ISNA(VLOOKUP($B88,Base!$A$1:$B$266,3,FALSE))," ",(VLOOKUP($B88,Base!$A$1:$C$266,3,FALSE)))</f>
        <v xml:space="preserve"> </v>
      </c>
      <c r="E88" s="19"/>
    </row>
    <row r="89" spans="1:5" s="20" customFormat="1" x14ac:dyDescent="0.25">
      <c r="A89" s="2"/>
      <c r="B89" s="18"/>
      <c r="C89" s="11" t="str">
        <f>+IF(ISNA(VLOOKUP($B89,Base!$A$1:$B$266,2,FALSE))," ",(VLOOKUP(B89,Base!$A$1:$C$266,2,FALSE)))</f>
        <v xml:space="preserve"> </v>
      </c>
      <c r="D89" s="11" t="str">
        <f>+IF(ISNA(VLOOKUP($B89,Base!$A$1:$B$266,3,FALSE))," ",(VLOOKUP($B89,Base!$A$1:$C$266,3,FALSE)))</f>
        <v xml:space="preserve"> </v>
      </c>
      <c r="E89" s="19"/>
    </row>
    <row r="90" spans="1:5" s="20" customFormat="1" x14ac:dyDescent="0.25">
      <c r="A90" s="2"/>
      <c r="B90" s="18"/>
      <c r="C90" s="11" t="str">
        <f>+IF(ISNA(VLOOKUP($B90,Base!$A$1:$B$266,2,FALSE))," ",(VLOOKUP(B90,Base!$A$1:$C$266,2,FALSE)))</f>
        <v xml:space="preserve"> </v>
      </c>
      <c r="D90" s="11" t="str">
        <f>+IF(ISNA(VLOOKUP($B90,Base!$A$1:$B$266,3,FALSE))," ",(VLOOKUP($B90,Base!$A$1:$C$266,3,FALSE)))</f>
        <v xml:space="preserve"> </v>
      </c>
      <c r="E90" s="19"/>
    </row>
    <row r="91" spans="1:5" s="20" customFormat="1" x14ac:dyDescent="0.25">
      <c r="A91" s="2"/>
      <c r="B91" s="18"/>
      <c r="C91" s="11" t="str">
        <f>+IF(ISNA(VLOOKUP($B91,Base!$A$1:$B$266,2,FALSE))," ",(VLOOKUP(B91,Base!$A$1:$C$266,2,FALSE)))</f>
        <v xml:space="preserve"> </v>
      </c>
      <c r="D91" s="11" t="str">
        <f>+IF(ISNA(VLOOKUP($B91,Base!$A$1:$B$266,3,FALSE))," ",(VLOOKUP($B91,Base!$A$1:$C$266,3,FALSE)))</f>
        <v xml:space="preserve"> </v>
      </c>
      <c r="E91" s="19"/>
    </row>
    <row r="92" spans="1:5" s="20" customFormat="1" x14ac:dyDescent="0.25">
      <c r="A92" s="2"/>
      <c r="B92" s="18"/>
      <c r="C92" s="11" t="str">
        <f>+IF(ISNA(VLOOKUP($B92,Base!$A$1:$B$266,2,FALSE))," ",(VLOOKUP(B92,Base!$A$1:$C$266,2,FALSE)))</f>
        <v xml:space="preserve"> </v>
      </c>
      <c r="D92" s="11" t="str">
        <f>+IF(ISNA(VLOOKUP($B92,Base!$A$1:$B$266,3,FALSE))," ",(VLOOKUP($B92,Base!$A$1:$C$266,3,FALSE)))</f>
        <v xml:space="preserve"> </v>
      </c>
      <c r="E92" s="19"/>
    </row>
    <row r="93" spans="1:5" s="20" customFormat="1" x14ac:dyDescent="0.25">
      <c r="A93" s="2"/>
      <c r="B93" s="18"/>
      <c r="C93" s="11" t="str">
        <f>+IF(ISNA(VLOOKUP($B93,Base!$A$1:$B$266,2,FALSE))," ",(VLOOKUP(B93,Base!$A$1:$C$266,2,FALSE)))</f>
        <v xml:space="preserve"> </v>
      </c>
      <c r="D93" s="11" t="str">
        <f>+IF(ISNA(VLOOKUP($B93,Base!$A$1:$B$266,3,FALSE))," ",(VLOOKUP($B93,Base!$A$1:$C$266,3,FALSE)))</f>
        <v xml:space="preserve"> </v>
      </c>
      <c r="E93" s="19"/>
    </row>
    <row r="94" spans="1:5" s="20" customFormat="1" x14ac:dyDescent="0.25">
      <c r="A94" s="2"/>
      <c r="B94" s="18"/>
      <c r="C94" s="11" t="str">
        <f>+IF(ISNA(VLOOKUP($B94,Base!$A$1:$B$266,2,FALSE))," ",(VLOOKUP(B94,Base!$A$1:$C$266,2,FALSE)))</f>
        <v xml:space="preserve"> </v>
      </c>
      <c r="D94" s="11" t="str">
        <f>+IF(ISNA(VLOOKUP($B94,Base!$A$1:$B$266,3,FALSE))," ",(VLOOKUP($B94,Base!$A$1:$C$266,3,FALSE)))</f>
        <v xml:space="preserve"> </v>
      </c>
      <c r="E94" s="19"/>
    </row>
    <row r="95" spans="1:5" s="20" customFormat="1" x14ac:dyDescent="0.25">
      <c r="A95" s="2"/>
      <c r="B95" s="18"/>
      <c r="C95" s="11" t="str">
        <f>+IF(ISNA(VLOOKUP($B95,Base!$A$1:$B$266,2,FALSE))," ",(VLOOKUP(B95,Base!$A$1:$C$266,2,FALSE)))</f>
        <v xml:space="preserve"> </v>
      </c>
      <c r="D95" s="11" t="str">
        <f>+IF(ISNA(VLOOKUP($B95,Base!$A$1:$B$266,3,FALSE))," ",(VLOOKUP($B95,Base!$A$1:$C$266,3,FALSE)))</f>
        <v xml:space="preserve"> </v>
      </c>
      <c r="E95" s="19"/>
    </row>
    <row r="96" spans="1:5" s="20" customFormat="1" x14ac:dyDescent="0.25">
      <c r="A96" s="2"/>
      <c r="B96" s="18"/>
      <c r="C96" s="11" t="str">
        <f>+IF(ISNA(VLOOKUP($B96,Base!$A$1:$B$266,2,FALSE))," ",(VLOOKUP(B96,Base!$A$1:$C$266,2,FALSE)))</f>
        <v xml:space="preserve"> </v>
      </c>
      <c r="D96" s="11" t="str">
        <f>+IF(ISNA(VLOOKUP($B96,Base!$A$1:$B$266,3,FALSE))," ",(VLOOKUP($B96,Base!$A$1:$C$266,3,FALSE)))</f>
        <v xml:space="preserve"> </v>
      </c>
      <c r="E96" s="19"/>
    </row>
    <row r="97" spans="1:5" s="20" customFormat="1" x14ac:dyDescent="0.25">
      <c r="A97" s="2"/>
      <c r="B97" s="18"/>
      <c r="C97" s="11" t="str">
        <f>+IF(ISNA(VLOOKUP($B97,Base!$A$1:$B$266,2,FALSE))," ",(VLOOKUP(B97,Base!$A$1:$C$266,2,FALSE)))</f>
        <v xml:space="preserve"> </v>
      </c>
      <c r="D97" s="11" t="str">
        <f>+IF(ISNA(VLOOKUP($B97,Base!$A$1:$B$266,3,FALSE))," ",(VLOOKUP($B97,Base!$A$1:$C$266,3,FALSE)))</f>
        <v xml:space="preserve"> </v>
      </c>
      <c r="E97" s="19"/>
    </row>
    <row r="98" spans="1:5" s="20" customFormat="1" x14ac:dyDescent="0.25">
      <c r="A98" s="2"/>
      <c r="B98" s="18"/>
      <c r="C98" s="11" t="str">
        <f>+IF(ISNA(VLOOKUP($B98,Base!$A$1:$B$266,2,FALSE))," ",(VLOOKUP(B98,Base!$A$1:$C$266,2,FALSE)))</f>
        <v xml:space="preserve"> </v>
      </c>
      <c r="D98" s="11" t="str">
        <f>+IF(ISNA(VLOOKUP($B98,Base!$A$1:$B$266,3,FALSE))," ",(VLOOKUP($B98,Base!$A$1:$C$266,3,FALSE)))</f>
        <v xml:space="preserve"> </v>
      </c>
      <c r="E98" s="19"/>
    </row>
    <row r="99" spans="1:5" s="20" customFormat="1" x14ac:dyDescent="0.25">
      <c r="A99" s="2"/>
      <c r="B99" s="18"/>
      <c r="C99" s="11" t="str">
        <f>+IF(ISNA(VLOOKUP($B99,Base!$A$1:$B$266,2,FALSE))," ",(VLOOKUP(B99,Base!$A$1:$C$266,2,FALSE)))</f>
        <v xml:space="preserve"> </v>
      </c>
      <c r="D99" s="11" t="str">
        <f>+IF(ISNA(VLOOKUP($B99,Base!$A$1:$B$266,3,FALSE))," ",(VLOOKUP($B99,Base!$A$1:$C$266,3,FALSE)))</f>
        <v xml:space="preserve"> </v>
      </c>
      <c r="E99" s="19"/>
    </row>
    <row r="100" spans="1:5" s="20" customFormat="1" x14ac:dyDescent="0.25">
      <c r="A100" s="2"/>
      <c r="B100" s="18"/>
      <c r="C100" s="11" t="str">
        <f>+IF(ISNA(VLOOKUP($B100,Base!$A$1:$B$266,2,FALSE))," ",(VLOOKUP(B100,Base!$A$1:$C$266,2,FALSE)))</f>
        <v xml:space="preserve"> </v>
      </c>
      <c r="D100" s="11" t="str">
        <f>+IF(ISNA(VLOOKUP($B100,Base!$A$1:$B$266,3,FALSE))," ",(VLOOKUP($B100,Base!$A$1:$C$266,3,FALSE)))</f>
        <v xml:space="preserve"> </v>
      </c>
      <c r="E100" s="19"/>
    </row>
    <row r="101" spans="1:5" s="20" customFormat="1" x14ac:dyDescent="0.25">
      <c r="A101" s="2"/>
      <c r="B101" s="18"/>
      <c r="C101" s="11" t="str">
        <f>+IF(ISNA(VLOOKUP($B101,Base!$A$1:$B$266,2,FALSE))," ",(VLOOKUP(B101,Base!$A$1:$C$266,2,FALSE)))</f>
        <v xml:space="preserve"> </v>
      </c>
      <c r="D101" s="11" t="str">
        <f>+IF(ISNA(VLOOKUP($B101,Base!$A$1:$B$266,3,FALSE))," ",(VLOOKUP($B101,Base!$A$1:$C$266,3,FALSE)))</f>
        <v xml:space="preserve"> </v>
      </c>
      <c r="E101" s="19"/>
    </row>
    <row r="102" spans="1:5" s="20" customFormat="1" x14ac:dyDescent="0.25">
      <c r="A102" s="2"/>
      <c r="B102" s="18"/>
      <c r="C102" s="11" t="str">
        <f>+IF(ISNA(VLOOKUP($B102,Base!$A$1:$B$266,2,FALSE))," ",(VLOOKUP(B102,Base!$A$1:$C$266,2,FALSE)))</f>
        <v xml:space="preserve"> </v>
      </c>
      <c r="D102" s="11" t="str">
        <f>+IF(ISNA(VLOOKUP($B102,Base!$A$1:$B$266,3,FALSE))," ",(VLOOKUP($B102,Base!$A$1:$C$266,3,FALSE)))</f>
        <v xml:space="preserve"> </v>
      </c>
      <c r="E102" s="19"/>
    </row>
    <row r="103" spans="1:5" s="20" customFormat="1" x14ac:dyDescent="0.25">
      <c r="A103" s="2"/>
      <c r="B103" s="18"/>
      <c r="C103" s="11" t="str">
        <f>+IF(ISNA(VLOOKUP($B103,Base!$A$1:$B$266,2,FALSE))," ",(VLOOKUP(B103,Base!$A$1:$C$266,2,FALSE)))</f>
        <v xml:space="preserve"> </v>
      </c>
      <c r="D103" s="11" t="str">
        <f>+IF(ISNA(VLOOKUP($B103,Base!$A$1:$B$266,3,FALSE))," ",(VLOOKUP($B103,Base!$A$1:$C$266,3,FALSE)))</f>
        <v xml:space="preserve"> </v>
      </c>
      <c r="E103" s="19"/>
    </row>
    <row r="104" spans="1:5" s="20" customFormat="1" x14ac:dyDescent="0.25">
      <c r="A104" s="2"/>
      <c r="B104" s="18"/>
      <c r="C104" s="11" t="str">
        <f>+IF(ISNA(VLOOKUP($B104,Base!$A$1:$B$266,2,FALSE))," ",(VLOOKUP(B104,Base!$A$1:$C$266,2,FALSE)))</f>
        <v xml:space="preserve"> </v>
      </c>
      <c r="D104" s="11" t="str">
        <f>+IF(ISNA(VLOOKUP($B104,Base!$A$1:$B$266,3,FALSE))," ",(VLOOKUP($B104,Base!$A$1:$C$266,3,FALSE)))</f>
        <v xml:space="preserve"> </v>
      </c>
      <c r="E104" s="19"/>
    </row>
    <row r="105" spans="1:5" s="20" customFormat="1" x14ac:dyDescent="0.25">
      <c r="A105" s="2"/>
      <c r="B105" s="18"/>
      <c r="C105" s="11" t="str">
        <f>+IF(ISNA(VLOOKUP($B105,Base!$A$1:$B$266,2,FALSE))," ",(VLOOKUP(B105,Base!$A$1:$C$266,2,FALSE)))</f>
        <v xml:space="preserve"> </v>
      </c>
      <c r="D105" s="11" t="str">
        <f>+IF(ISNA(VLOOKUP($B105,Base!$A$1:$B$266,3,FALSE))," ",(VLOOKUP($B105,Base!$A$1:$C$266,3,FALSE)))</f>
        <v xml:space="preserve"> </v>
      </c>
      <c r="E105" s="19"/>
    </row>
    <row r="106" spans="1:5" s="20" customFormat="1" x14ac:dyDescent="0.25">
      <c r="A106" s="2"/>
      <c r="B106" s="18"/>
      <c r="C106" s="11" t="str">
        <f>+IF(ISNA(VLOOKUP($B106,Base!$A$1:$B$266,2,FALSE))," ",(VLOOKUP(B106,Base!$A$1:$C$266,2,FALSE)))</f>
        <v xml:space="preserve"> </v>
      </c>
      <c r="D106" s="11" t="str">
        <f>+IF(ISNA(VLOOKUP($B106,Base!$A$1:$B$266,3,FALSE))," ",(VLOOKUP($B106,Base!$A$1:$C$266,3,FALSE)))</f>
        <v xml:space="preserve"> </v>
      </c>
      <c r="E106" s="19"/>
    </row>
    <row r="107" spans="1:5" s="20" customFormat="1" x14ac:dyDescent="0.25">
      <c r="A107" s="2"/>
      <c r="B107" s="18"/>
      <c r="C107" s="11" t="str">
        <f>+IF(ISNA(VLOOKUP($B107,Base!$A$1:$B$266,2,FALSE))," ",(VLOOKUP(B107,Base!$A$1:$C$266,2,FALSE)))</f>
        <v xml:space="preserve"> </v>
      </c>
      <c r="D107" s="11" t="str">
        <f>+IF(ISNA(VLOOKUP($B107,Base!$A$1:$B$266,3,FALSE))," ",(VLOOKUP($B107,Base!$A$1:$C$266,3,FALSE)))</f>
        <v xml:space="preserve"> </v>
      </c>
      <c r="E107" s="19"/>
    </row>
    <row r="108" spans="1:5" s="20" customFormat="1" x14ac:dyDescent="0.25">
      <c r="A108" s="2"/>
      <c r="B108" s="18"/>
      <c r="C108" s="11" t="str">
        <f>+IF(ISNA(VLOOKUP($B108,Base!$A$1:$B$266,2,FALSE))," ",(VLOOKUP(B108,Base!$A$1:$C$266,2,FALSE)))</f>
        <v xml:space="preserve"> </v>
      </c>
      <c r="D108" s="11" t="str">
        <f>+IF(ISNA(VLOOKUP($B108,Base!$A$1:$B$266,3,FALSE))," ",(VLOOKUP($B108,Base!$A$1:$C$266,3,FALSE)))</f>
        <v xml:space="preserve"> </v>
      </c>
      <c r="E108" s="19"/>
    </row>
    <row r="109" spans="1:5" s="20" customFormat="1" x14ac:dyDescent="0.25">
      <c r="A109" s="2"/>
      <c r="B109" s="18"/>
      <c r="C109" s="11" t="str">
        <f>+IF(ISNA(VLOOKUP($B109,Base!$A$1:$B$266,2,FALSE))," ",(VLOOKUP(B109,Base!$A$1:$C$266,2,FALSE)))</f>
        <v xml:space="preserve"> </v>
      </c>
      <c r="D109" s="11" t="str">
        <f>+IF(ISNA(VLOOKUP($B109,Base!$A$1:$B$266,3,FALSE))," ",(VLOOKUP($B109,Base!$A$1:$C$266,3,FALSE)))</f>
        <v xml:space="preserve"> </v>
      </c>
      <c r="E109" s="19"/>
    </row>
    <row r="110" spans="1:5" s="20" customFormat="1" x14ac:dyDescent="0.25">
      <c r="A110" s="2"/>
      <c r="B110" s="18"/>
      <c r="C110" s="11" t="str">
        <f>+IF(ISNA(VLOOKUP($B110,Base!$A$1:$B$266,2,FALSE))," ",(VLOOKUP(B110,Base!$A$1:$C$266,2,FALSE)))</f>
        <v xml:space="preserve"> </v>
      </c>
      <c r="D110" s="11" t="str">
        <f>+IF(ISNA(VLOOKUP($B110,Base!$A$1:$B$266,3,FALSE))," ",(VLOOKUP($B110,Base!$A$1:$C$266,3,FALSE)))</f>
        <v xml:space="preserve"> </v>
      </c>
      <c r="E110" s="19"/>
    </row>
    <row r="111" spans="1:5" s="20" customFormat="1" x14ac:dyDescent="0.25">
      <c r="A111" s="2"/>
      <c r="B111" s="18"/>
      <c r="C111" s="11" t="str">
        <f>+IF(ISNA(VLOOKUP($B111,Base!$A$1:$B$266,2,FALSE))," ",(VLOOKUP(B111,Base!$A$1:$C$266,2,FALSE)))</f>
        <v xml:space="preserve"> </v>
      </c>
      <c r="D111" s="11" t="str">
        <f>+IF(ISNA(VLOOKUP($B111,Base!$A$1:$B$266,3,FALSE))," ",(VLOOKUP($B111,Base!$A$1:$C$266,3,FALSE)))</f>
        <v xml:space="preserve"> </v>
      </c>
      <c r="E111" s="19"/>
    </row>
    <row r="112" spans="1:5" s="20" customFormat="1" x14ac:dyDescent="0.25">
      <c r="A112" s="2"/>
      <c r="B112" s="18"/>
      <c r="C112" s="11" t="str">
        <f>+IF(ISNA(VLOOKUP($B112,Base!$A$1:$B$266,2,FALSE))," ",(VLOOKUP(B112,Base!$A$1:$C$266,2,FALSE)))</f>
        <v xml:space="preserve"> </v>
      </c>
      <c r="D112" s="11" t="str">
        <f>+IF(ISNA(VLOOKUP($B112,Base!$A$1:$B$266,3,FALSE))," ",(VLOOKUP($B112,Base!$A$1:$C$266,3,FALSE)))</f>
        <v xml:space="preserve"> </v>
      </c>
      <c r="E112" s="19"/>
    </row>
    <row r="113" spans="1:5" s="20" customFormat="1" x14ac:dyDescent="0.25">
      <c r="A113" s="2"/>
      <c r="B113" s="18"/>
      <c r="C113" s="11" t="str">
        <f>+IF(ISNA(VLOOKUP($B113,Base!$A$1:$B$266,2,FALSE))," ",(VLOOKUP(B113,Base!$A$1:$C$266,2,FALSE)))</f>
        <v xml:space="preserve"> </v>
      </c>
      <c r="D113" s="11" t="str">
        <f>+IF(ISNA(VLOOKUP($B113,Base!$A$1:$B$266,3,FALSE))," ",(VLOOKUP($B113,Base!$A$1:$C$266,3,FALSE)))</f>
        <v xml:space="preserve"> </v>
      </c>
      <c r="E113" s="19"/>
    </row>
    <row r="114" spans="1:5" s="20" customFormat="1" x14ac:dyDescent="0.25">
      <c r="A114" s="2"/>
      <c r="B114" s="18"/>
      <c r="C114" s="11" t="str">
        <f>+IF(ISNA(VLOOKUP($B114,Base!$A$1:$B$266,2,FALSE))," ",(VLOOKUP(B114,Base!$A$1:$C$266,2,FALSE)))</f>
        <v xml:space="preserve"> </v>
      </c>
      <c r="D114" s="11" t="str">
        <f>+IF(ISNA(VLOOKUP($B114,Base!$A$1:$B$266,3,FALSE))," ",(VLOOKUP($B114,Base!$A$1:$C$266,3,FALSE)))</f>
        <v xml:space="preserve"> </v>
      </c>
      <c r="E114" s="19"/>
    </row>
    <row r="115" spans="1:5" s="20" customFormat="1" x14ac:dyDescent="0.25">
      <c r="A115" s="2"/>
      <c r="B115" s="18"/>
      <c r="C115" s="11" t="str">
        <f>+IF(ISNA(VLOOKUP($B115,Base!$A$1:$B$266,2,FALSE))," ",(VLOOKUP(B115,Base!$A$1:$C$266,2,FALSE)))</f>
        <v xml:space="preserve"> </v>
      </c>
      <c r="D115" s="11" t="str">
        <f>+IF(ISNA(VLOOKUP($B115,Base!$A$1:$B$266,3,FALSE))," ",(VLOOKUP($B115,Base!$A$1:$C$266,3,FALSE)))</f>
        <v xml:space="preserve"> </v>
      </c>
      <c r="E115" s="19"/>
    </row>
    <row r="116" spans="1:5" s="20" customFormat="1" x14ac:dyDescent="0.25">
      <c r="A116" s="2"/>
      <c r="B116" s="18"/>
      <c r="C116" s="11" t="str">
        <f>+IF(ISNA(VLOOKUP($B116,Base!$A$1:$B$266,2,FALSE))," ",(VLOOKUP(B116,Base!$A$1:$C$266,2,FALSE)))</f>
        <v xml:space="preserve"> </v>
      </c>
      <c r="D116" s="11" t="str">
        <f>+IF(ISNA(VLOOKUP($B116,Base!$A$1:$B$266,3,FALSE))," ",(VLOOKUP($B116,Base!$A$1:$C$266,3,FALSE)))</f>
        <v xml:space="preserve"> </v>
      </c>
      <c r="E116" s="19"/>
    </row>
    <row r="117" spans="1:5" s="20" customFormat="1" x14ac:dyDescent="0.25">
      <c r="A117" s="2"/>
      <c r="B117" s="18"/>
      <c r="C117" s="11" t="str">
        <f>+IF(ISNA(VLOOKUP($B117,Base!$A$1:$B$266,2,FALSE))," ",(VLOOKUP(B117,Base!$A$1:$C$266,2,FALSE)))</f>
        <v xml:space="preserve"> </v>
      </c>
      <c r="D117" s="11" t="str">
        <f>+IF(ISNA(VLOOKUP($B117,Base!$A$1:$B$266,3,FALSE))," ",(VLOOKUP($B117,Base!$A$1:$C$266,3,FALSE)))</f>
        <v xml:space="preserve"> </v>
      </c>
      <c r="E117" s="19"/>
    </row>
    <row r="118" spans="1:5" s="20" customFormat="1" x14ac:dyDescent="0.25">
      <c r="A118" s="2"/>
      <c r="B118" s="18"/>
      <c r="C118" s="11" t="str">
        <f>+IF(ISNA(VLOOKUP($B118,Base!$A$1:$B$266,2,FALSE))," ",(VLOOKUP(B118,Base!$A$1:$C$266,2,FALSE)))</f>
        <v xml:space="preserve"> </v>
      </c>
      <c r="D118" s="11" t="str">
        <f>+IF(ISNA(VLOOKUP($B118,Base!$A$1:$B$266,3,FALSE))," ",(VLOOKUP($B118,Base!$A$1:$C$266,3,FALSE)))</f>
        <v xml:space="preserve"> </v>
      </c>
      <c r="E118" s="19"/>
    </row>
    <row r="119" spans="1:5" s="20" customFormat="1" x14ac:dyDescent="0.25">
      <c r="A119" s="2"/>
      <c r="B119" s="18"/>
      <c r="C119" s="11" t="str">
        <f>+IF(ISNA(VLOOKUP($B119,Base!$A$1:$B$266,2,FALSE))," ",(VLOOKUP(B119,Base!$A$1:$C$266,2,FALSE)))</f>
        <v xml:space="preserve"> </v>
      </c>
      <c r="D119" s="11" t="str">
        <f>+IF(ISNA(VLOOKUP($B119,Base!$A$1:$B$266,3,FALSE))," ",(VLOOKUP($B119,Base!$A$1:$C$266,3,FALSE)))</f>
        <v xml:space="preserve"> </v>
      </c>
      <c r="E119" s="19"/>
    </row>
    <row r="120" spans="1:5" s="20" customFormat="1" x14ac:dyDescent="0.25">
      <c r="A120" s="2"/>
      <c r="B120" s="18"/>
      <c r="C120" s="11" t="str">
        <f>+IF(ISNA(VLOOKUP($B120,Base!$A$1:$B$266,2,FALSE))," ",(VLOOKUP(B120,Base!$A$1:$C$266,2,FALSE)))</f>
        <v xml:space="preserve"> </v>
      </c>
      <c r="D120" s="11" t="str">
        <f>+IF(ISNA(VLOOKUP($B120,Base!$A$1:$B$266,3,FALSE))," ",(VLOOKUP($B120,Base!$A$1:$C$266,3,FALSE)))</f>
        <v xml:space="preserve"> </v>
      </c>
      <c r="E120" s="19"/>
    </row>
    <row r="121" spans="1:5" s="20" customFormat="1" x14ac:dyDescent="0.25">
      <c r="A121" s="2"/>
      <c r="B121" s="18"/>
      <c r="C121" s="11" t="str">
        <f>+IF(ISNA(VLOOKUP($B121,Base!$A$1:$B$266,2,FALSE))," ",(VLOOKUP(B121,Base!$A$1:$C$266,2,FALSE)))</f>
        <v xml:space="preserve"> </v>
      </c>
      <c r="D121" s="11" t="str">
        <f>+IF(ISNA(VLOOKUP($B121,Base!$A$1:$B$266,3,FALSE))," ",(VLOOKUP($B121,Base!$A$1:$C$266,3,FALSE)))</f>
        <v xml:space="preserve"> </v>
      </c>
      <c r="E121" s="19"/>
    </row>
    <row r="122" spans="1:5" s="20" customFormat="1" x14ac:dyDescent="0.25">
      <c r="A122" s="2"/>
      <c r="B122" s="18"/>
      <c r="C122" s="11" t="str">
        <f>+IF(ISNA(VLOOKUP($B122,Base!$A$1:$B$266,2,FALSE))," ",(VLOOKUP(B122,Base!$A$1:$C$266,2,FALSE)))</f>
        <v xml:space="preserve"> </v>
      </c>
      <c r="D122" s="11" t="str">
        <f>+IF(ISNA(VLOOKUP($B122,Base!$A$1:$B$266,3,FALSE))," ",(VLOOKUP($B122,Base!$A$1:$C$266,3,FALSE)))</f>
        <v xml:space="preserve"> </v>
      </c>
      <c r="E122" s="19"/>
    </row>
    <row r="123" spans="1:5" s="20" customFormat="1" x14ac:dyDescent="0.25">
      <c r="A123" s="2"/>
      <c r="B123" s="18"/>
      <c r="C123" s="11" t="str">
        <f>+IF(ISNA(VLOOKUP($B123,Base!$A$1:$B$266,2,FALSE))," ",(VLOOKUP(B123,Base!$A$1:$C$266,2,FALSE)))</f>
        <v xml:space="preserve"> </v>
      </c>
      <c r="D123" s="11" t="str">
        <f>+IF(ISNA(VLOOKUP($B123,Base!$A$1:$B$266,3,FALSE))," ",(VLOOKUP($B123,Base!$A$1:$C$266,3,FALSE)))</f>
        <v xml:space="preserve"> </v>
      </c>
      <c r="E123" s="19"/>
    </row>
    <row r="124" spans="1:5" s="20" customFormat="1" x14ac:dyDescent="0.25">
      <c r="A124" s="2"/>
      <c r="B124" s="18"/>
      <c r="C124" s="11" t="str">
        <f>+IF(ISNA(VLOOKUP($B124,Base!$A$1:$B$266,2,FALSE))," ",(VLOOKUP(B124,Base!$A$1:$C$266,2,FALSE)))</f>
        <v xml:space="preserve"> </v>
      </c>
      <c r="D124" s="11" t="str">
        <f>+IF(ISNA(VLOOKUP($B124,Base!$A$1:$B$266,3,FALSE))," ",(VLOOKUP($B124,Base!$A$1:$C$266,3,FALSE)))</f>
        <v xml:space="preserve"> </v>
      </c>
      <c r="E124" s="19"/>
    </row>
    <row r="125" spans="1:5" x14ac:dyDescent="0.25">
      <c r="B125" s="12"/>
      <c r="C125" s="13"/>
      <c r="D125" s="13"/>
      <c r="E125" s="14"/>
    </row>
    <row r="126" spans="1:5" x14ac:dyDescent="0.25">
      <c r="B126" s="5"/>
    </row>
    <row r="127" spans="1:5" ht="42.6" customHeight="1" x14ac:dyDescent="0.25">
      <c r="B127" s="22" t="s">
        <v>8</v>
      </c>
      <c r="C127" s="22"/>
      <c r="D127" s="22"/>
      <c r="E127" s="22"/>
    </row>
    <row r="128" spans="1:5" ht="9.9499999999999993" customHeight="1" x14ac:dyDescent="0.25">
      <c r="B128" s="15"/>
      <c r="C128" s="3"/>
      <c r="D128" s="3"/>
      <c r="E128" s="3"/>
    </row>
    <row r="129" spans="2:5" ht="51.75" customHeight="1" x14ac:dyDescent="0.25">
      <c r="B129" s="22" t="s">
        <v>9</v>
      </c>
      <c r="C129" s="22"/>
      <c r="D129" s="22"/>
      <c r="E129" s="22"/>
    </row>
    <row r="130" spans="2:5" ht="6.95" customHeight="1" x14ac:dyDescent="0.25">
      <c r="B130" s="8"/>
      <c r="C130" s="3"/>
      <c r="D130" s="3"/>
      <c r="E130" s="3"/>
    </row>
    <row r="131" spans="2:5" ht="33" customHeight="1" x14ac:dyDescent="0.25">
      <c r="B131" s="22" t="s">
        <v>10</v>
      </c>
      <c r="C131" s="22"/>
      <c r="D131" s="22"/>
      <c r="E131" s="22"/>
    </row>
    <row r="132" spans="2:5" ht="6.6" customHeight="1" x14ac:dyDescent="0.25">
      <c r="B132" s="22"/>
      <c r="C132" s="22"/>
      <c r="D132" s="22"/>
      <c r="E132" s="22"/>
    </row>
    <row r="133" spans="2:5" x14ac:dyDescent="0.25">
      <c r="B133" s="17" t="s">
        <v>15</v>
      </c>
      <c r="C133" s="3"/>
      <c r="D133" s="3"/>
      <c r="E133" s="3"/>
    </row>
    <row r="134" spans="2:5" ht="18" customHeight="1" x14ac:dyDescent="0.25">
      <c r="B134" s="15" t="s">
        <v>16</v>
      </c>
      <c r="C134" s="3"/>
      <c r="D134" s="3"/>
      <c r="E134" s="3"/>
    </row>
    <row r="135" spans="2:5" ht="6" customHeight="1" x14ac:dyDescent="0.25">
      <c r="B135" s="15"/>
    </row>
    <row r="136" spans="2:5" x14ac:dyDescent="0.25">
      <c r="B136" s="15"/>
    </row>
    <row r="137" spans="2:5" x14ac:dyDescent="0.25">
      <c r="E137" s="16" t="s">
        <v>11</v>
      </c>
    </row>
    <row r="138" spans="2:5" x14ac:dyDescent="0.25"/>
    <row r="139" spans="2:5" x14ac:dyDescent="0.25"/>
    <row r="140" spans="2:5" x14ac:dyDescent="0.25"/>
    <row r="141" spans="2:5" x14ac:dyDescent="0.25"/>
    <row r="142" spans="2:5" x14ac:dyDescent="0.25"/>
    <row r="143" spans="2:5" x14ac:dyDescent="0.25"/>
    <row r="144" spans="2:5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</sheetData>
  <sheetProtection algorithmName="SHA-512" hashValue="OCETx+CEoTgAHqKY4UIKXaeRIWPYaJJdsVrarogY3PfJc7SHf+jh7l2pVkJbAXB/UCGq+O5J0GHIOd0D/YZD6A==" saltValue="TXweUG1WpxT1yePPI1fTow==" spinCount="100000" sheet="1" objects="1" scenarios="1"/>
  <mergeCells count="11">
    <mergeCell ref="B2:E2"/>
    <mergeCell ref="B4:E4"/>
    <mergeCell ref="B6:E6"/>
    <mergeCell ref="B5:E5"/>
    <mergeCell ref="B7:E7"/>
    <mergeCell ref="B132:E132"/>
    <mergeCell ref="B9:E9"/>
    <mergeCell ref="B11:E11"/>
    <mergeCell ref="B127:E127"/>
    <mergeCell ref="B131:E131"/>
    <mergeCell ref="B129:E129"/>
  </mergeCells>
  <pageMargins left="0.51181102362204722" right="0.11811023622047245" top="0.74803149606299213" bottom="0.74803149606299213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A3F6-4AE0-4315-ACA5-B7A42FB76612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B7D0-15F4-4114-8D7F-C7F9A9EBE036}">
  <dimension ref="A1:C235"/>
  <sheetViews>
    <sheetView topLeftCell="A80" workbookViewId="0">
      <selection activeCell="B110" sqref="B110"/>
    </sheetView>
  </sheetViews>
  <sheetFormatPr defaultColWidth="12.42578125" defaultRowHeight="12.75" x14ac:dyDescent="0.2"/>
  <cols>
    <col min="1" max="1" width="12.42578125" style="1"/>
    <col min="2" max="2" width="14.42578125" style="1" customWidth="1"/>
    <col min="3" max="3" width="44.5703125" style="1" bestFit="1" customWidth="1"/>
    <col min="4" max="16384" width="12.42578125" style="1"/>
  </cols>
  <sheetData>
    <row r="1" spans="1:3" ht="18" x14ac:dyDescent="0.25">
      <c r="A1">
        <v>1</v>
      </c>
      <c r="B1" s="30" t="s">
        <v>17</v>
      </c>
      <c r="C1" s="31" t="str">
        <f>+VLOOKUP(B1,[1]Comité!$C$2:$U$506,6,0)</f>
        <v>CH NEW CAPTIVA PREMIER 1.5T 4ABS EBS</v>
      </c>
    </row>
    <row r="2" spans="1:3" ht="18" x14ac:dyDescent="0.25">
      <c r="A2">
        <v>2</v>
      </c>
      <c r="B2" s="32" t="s">
        <v>18</v>
      </c>
      <c r="C2" s="31" t="str">
        <f>+VLOOKUP(B2,[1]Comité!$C$2:$U$506,6,0)</f>
        <v>CH ONIX PREMIER TP 1000CC T 4P 6AB ABS</v>
      </c>
    </row>
    <row r="3" spans="1:3" ht="18" x14ac:dyDescent="0.25">
      <c r="A3">
        <v>3</v>
      </c>
      <c r="B3" s="30" t="s">
        <v>19</v>
      </c>
      <c r="C3" s="31" t="str">
        <f>+VLOOKUP(B3,[1]Comité!$C$2:$U$506,6,0)</f>
        <v>CH EQUINOX [3] RS TP 1500CC T 4X2 TC CR R19</v>
      </c>
    </row>
    <row r="4" spans="1:3" ht="18" x14ac:dyDescent="0.25">
      <c r="A4">
        <v>4</v>
      </c>
      <c r="B4" s="32" t="s">
        <v>20</v>
      </c>
      <c r="C4" s="31" t="str">
        <f>+VLOOKUP(B4,[1]Comité!$C$2:$U$506,6,0)</f>
        <v>CH ONIX LT MT 1000CC T 4P 6AB ABS</v>
      </c>
    </row>
    <row r="5" spans="1:3" ht="18" x14ac:dyDescent="0.25">
      <c r="A5">
        <v>5</v>
      </c>
      <c r="B5" s="32" t="s">
        <v>21</v>
      </c>
      <c r="C5" s="31" t="str">
        <f>+VLOOKUP(B5,[1]Comité!$C$2:$U$506,6,0)</f>
        <v>CH ONIX LT TP 1000CC T 4P 6AB ABS</v>
      </c>
    </row>
    <row r="6" spans="1:3" ht="18" x14ac:dyDescent="0.25">
      <c r="A6">
        <v>6</v>
      </c>
      <c r="B6" s="32" t="s">
        <v>22</v>
      </c>
      <c r="C6" s="31" t="str">
        <f>+VLOOKUP(B6,[1]Comité!$C$2:$U$506,6,0)</f>
        <v>CH TRACKER TURBO MT</v>
      </c>
    </row>
    <row r="7" spans="1:3" ht="18" x14ac:dyDescent="0.25">
      <c r="A7">
        <v>7</v>
      </c>
      <c r="B7" s="32" t="s">
        <v>23</v>
      </c>
      <c r="C7" s="31" t="str">
        <f>+VLOOKUP(B7,[1]Comité!$C$2:$U$506,6,0)</f>
        <v>CH ONIX PREMIER TP 1000CC T 4P 6AB ABS</v>
      </c>
    </row>
    <row r="8" spans="1:3" ht="18" x14ac:dyDescent="0.25">
      <c r="A8">
        <v>8</v>
      </c>
      <c r="B8" s="32" t="s">
        <v>24</v>
      </c>
      <c r="C8" s="31" t="str">
        <f>+VLOOKUP(B8,[1]Comité!$C$2:$U$506,6,0)</f>
        <v>FI ARGO TREKKING MT 1300CC 5P 2AB AA ABS</v>
      </c>
    </row>
    <row r="9" spans="1:3" ht="18" x14ac:dyDescent="0.25">
      <c r="A9">
        <v>9</v>
      </c>
      <c r="B9" s="32" t="s">
        <v>25</v>
      </c>
      <c r="C9" s="31" t="str">
        <f>+VLOOKUP(B9,[1]Comité!$C$2:$U$506,6,0)</f>
        <v>CH NEW CAPTIVA PREMIER 1.5T 4ABS EBS</v>
      </c>
    </row>
    <row r="10" spans="1:3" ht="18" x14ac:dyDescent="0.25">
      <c r="A10">
        <v>10</v>
      </c>
      <c r="B10" s="32" t="s">
        <v>26</v>
      </c>
      <c r="C10" s="31" t="str">
        <f>+VLOOKUP(B10,[1]Comité!$C$2:$U$506,6,0)</f>
        <v>CH TRACKER TURBO PREMIER AT</v>
      </c>
    </row>
    <row r="11" spans="1:3" ht="18" x14ac:dyDescent="0.25">
      <c r="A11">
        <v>11</v>
      </c>
      <c r="B11" s="32" t="s">
        <v>27</v>
      </c>
      <c r="C11" s="31" t="str">
        <f>+VLOOKUP(B11,[1]Comité!$C$2:$U$506,6,0)</f>
        <v>CH ONIX LT MT 1000CC T 4P 6AB ABS</v>
      </c>
    </row>
    <row r="12" spans="1:3" ht="18" x14ac:dyDescent="0.25">
      <c r="A12">
        <v>12</v>
      </c>
      <c r="B12" s="32" t="s">
        <v>28</v>
      </c>
      <c r="C12" s="31" t="str">
        <f>+VLOOKUP(B12,[1]Comité!$C$2:$U$506,6,0)</f>
        <v>CH ONIX LTZ TP 1000CC T 4P 6AB ABS</v>
      </c>
    </row>
    <row r="13" spans="1:3" ht="18" x14ac:dyDescent="0.25">
      <c r="A13">
        <v>13</v>
      </c>
      <c r="B13" s="32" t="s">
        <v>29</v>
      </c>
      <c r="C13" s="31" t="str">
        <f>+VLOOKUP(B13,[1]Comité!$C$2:$U$506,6,0)</f>
        <v>CH TRACKER LS MT 1.8L MCM</v>
      </c>
    </row>
    <row r="14" spans="1:3" ht="18" x14ac:dyDescent="0.25">
      <c r="A14">
        <v>14</v>
      </c>
      <c r="B14" s="32" t="s">
        <v>30</v>
      </c>
      <c r="C14" s="31" t="str">
        <f>+VLOOKUP(B14,[1]Comité!$C$2:$U$506,6,0)</f>
        <v>CH ONIX PREMIER TP 1000CC T 4P 6AB ABS</v>
      </c>
    </row>
    <row r="15" spans="1:3" ht="18" x14ac:dyDescent="0.25">
      <c r="A15">
        <v>15</v>
      </c>
      <c r="B15" s="32" t="s">
        <v>31</v>
      </c>
      <c r="C15" s="31" t="str">
        <f>+VLOOKUP(B15,[1]Comité!$C$2:$U$506,6,0)</f>
        <v>CH TRACKER TURBO MT</v>
      </c>
    </row>
    <row r="16" spans="1:3" ht="18" x14ac:dyDescent="0.25">
      <c r="A16">
        <v>16</v>
      </c>
      <c r="B16" s="32" t="s">
        <v>32</v>
      </c>
      <c r="C16" s="31" t="str">
        <f>+VLOOKUP(B16,[1]Comité!$C$2:$U$506,6,0)</f>
        <v>CH NRR 700P RWD [189HP] [ASL] MT 5200CC</v>
      </c>
    </row>
    <row r="17" spans="1:3" ht="18" x14ac:dyDescent="0.25">
      <c r="A17">
        <v>17</v>
      </c>
      <c r="B17" s="32" t="s">
        <v>33</v>
      </c>
      <c r="C17" s="31" t="str">
        <f>+VLOOKUP(B17,[1]Comité!$C$2:$U$506,6,0)</f>
        <v>CH ONIX PREMIER TP 1000CC T 4P 6AB ABS</v>
      </c>
    </row>
    <row r="18" spans="1:3" ht="18" x14ac:dyDescent="0.25">
      <c r="A18">
        <v>18</v>
      </c>
      <c r="B18" s="32" t="s">
        <v>34</v>
      </c>
      <c r="C18" s="31" t="str">
        <f>+VLOOKUP(B18,[1]Comité!$C$2:$U$506,6,0)</f>
        <v>CH NEW CAPTIVA PREMIER 1.5T 4ABS EBS</v>
      </c>
    </row>
    <row r="19" spans="1:3" ht="18" x14ac:dyDescent="0.25">
      <c r="A19">
        <v>19</v>
      </c>
      <c r="B19" s="32" t="s">
        <v>35</v>
      </c>
      <c r="C19" s="31" t="str">
        <f>+VLOOKUP(B19,[1]Comité!$C$2:$U$506,6,0)</f>
        <v>FO EXPLORER [6] XLT TP 2300CC T 4X4</v>
      </c>
    </row>
    <row r="20" spans="1:3" ht="18" x14ac:dyDescent="0.25">
      <c r="A20">
        <v>20</v>
      </c>
      <c r="B20" s="32" t="s">
        <v>36</v>
      </c>
      <c r="C20" s="31" t="str">
        <f>+VLOOKUP(B20,[1]Comité!$C$2:$U$506,6,0)</f>
        <v>CH JOY [FL] HATCHBACK MT 1400CC 2AB R14</v>
      </c>
    </row>
    <row r="21" spans="1:3" ht="18" x14ac:dyDescent="0.25">
      <c r="A21">
        <v>21</v>
      </c>
      <c r="B21" s="30" t="s">
        <v>37</v>
      </c>
      <c r="C21" s="31" t="str">
        <f>+VLOOKUP(B21,[1]Comité!$C$2:$U$506,6,0)</f>
        <v>CH JOY SEDAN 1.4 MT</v>
      </c>
    </row>
    <row r="22" spans="1:3" ht="18" x14ac:dyDescent="0.25">
      <c r="A22">
        <v>22</v>
      </c>
      <c r="B22" s="32" t="s">
        <v>38</v>
      </c>
      <c r="C22" s="31" t="str">
        <f>+VLOOKUP(B22,[1]Comité!$C$2:$U$506,6,0)</f>
        <v>CH ONIX LTZ TP 1000CC T 4P 6AB ABS</v>
      </c>
    </row>
    <row r="23" spans="1:3" ht="18" x14ac:dyDescent="0.25">
      <c r="A23">
        <v>23</v>
      </c>
      <c r="B23" s="32" t="s">
        <v>39</v>
      </c>
      <c r="C23" s="31" t="str">
        <f>+VLOOKUP(B23,[1]Comité!$C$2:$U$506,6,0)</f>
        <v>CH JOY SEDAN LT MT 1400CC 2AB R14</v>
      </c>
    </row>
    <row r="24" spans="1:3" ht="18" x14ac:dyDescent="0.25">
      <c r="A24">
        <v>24</v>
      </c>
      <c r="B24" s="32" t="s">
        <v>40</v>
      </c>
      <c r="C24" s="31" t="str">
        <f>+VLOOKUP(B24,[1]Comité!$C$2:$U$506,6,0)</f>
        <v>CH TRACKER TURBO PREMIER AT</v>
      </c>
    </row>
    <row r="25" spans="1:3" ht="18" x14ac:dyDescent="0.25">
      <c r="A25">
        <v>25</v>
      </c>
      <c r="B25" s="32" t="s">
        <v>41</v>
      </c>
      <c r="C25" s="31" t="str">
        <f>+VLOOKUP(B25,[1]Comité!$C$2:$U$506,6,0)</f>
        <v>CH TRACKER TURBO MT</v>
      </c>
    </row>
    <row r="26" spans="1:3" ht="18" x14ac:dyDescent="0.25">
      <c r="A26">
        <v>26</v>
      </c>
      <c r="B26" s="30" t="s">
        <v>42</v>
      </c>
      <c r="C26" s="31" t="str">
        <f>+VLOOKUP(B26,[1]Comité!$C$2:$U$506,6,0)</f>
        <v>CH ONIX JOY MT 1400CC 5P 2AB ABS</v>
      </c>
    </row>
    <row r="27" spans="1:3" ht="18" x14ac:dyDescent="0.25">
      <c r="A27">
        <v>27</v>
      </c>
      <c r="B27" s="32" t="s">
        <v>43</v>
      </c>
      <c r="C27" s="31" t="str">
        <f>+VLOOKUP(B27,[1]Comité!$C$2:$U$506,6,0)</f>
        <v>CH TRACKER TURBO PREMIER AT</v>
      </c>
    </row>
    <row r="28" spans="1:3" ht="18" x14ac:dyDescent="0.25">
      <c r="A28">
        <v>28</v>
      </c>
      <c r="B28" s="32" t="s">
        <v>44</v>
      </c>
      <c r="C28" s="31" t="str">
        <f>+VLOOKUP(B28,[1]Comité!$C$2:$U$506,6,0)</f>
        <v>CH ONIX LT TP 1000CC T 4P 6AB ABS</v>
      </c>
    </row>
    <row r="29" spans="1:3" ht="18" x14ac:dyDescent="0.25">
      <c r="A29">
        <v>29</v>
      </c>
      <c r="B29" s="32" t="s">
        <v>45</v>
      </c>
      <c r="C29" s="31" t="str">
        <f>+VLOOKUP(B29,[1]Comité!$C$2:$U$506,6,0)</f>
        <v>CH ONIX LTZ TP 1.4L 5P 2AB ABS MCM</v>
      </c>
    </row>
    <row r="30" spans="1:3" ht="18" x14ac:dyDescent="0.25">
      <c r="A30">
        <v>30</v>
      </c>
      <c r="B30" s="30" t="s">
        <v>46</v>
      </c>
      <c r="C30" s="31" t="str">
        <f>+VLOOKUP(B30,[1]Comité!$C$2:$U$506,6,0)</f>
        <v>CH TRACKER 1.8 LS MT</v>
      </c>
    </row>
    <row r="31" spans="1:3" ht="18" x14ac:dyDescent="0.25">
      <c r="A31">
        <v>31</v>
      </c>
      <c r="B31" s="32" t="s">
        <v>47</v>
      </c>
      <c r="C31" s="31" t="str">
        <f>+VLOOKUP(B31,[1]Comité!$C$2:$U$506,6,0)</f>
        <v>CH ONIX PREMIER TP 1000CC T 5P 6AB ABS</v>
      </c>
    </row>
    <row r="32" spans="1:3" ht="18" x14ac:dyDescent="0.25">
      <c r="A32">
        <v>32</v>
      </c>
      <c r="B32" s="32" t="s">
        <v>48</v>
      </c>
      <c r="C32" s="31" t="str">
        <f>+VLOOKUP(B32,[1]Comité!$C$2:$U$506,6,0)</f>
        <v>CH NEW CAPTIVA PREMIER 1.5T 4ABS EBS</v>
      </c>
    </row>
    <row r="33" spans="1:3" ht="18" x14ac:dyDescent="0.25">
      <c r="A33">
        <v>33</v>
      </c>
      <c r="B33" s="30" t="s">
        <v>49</v>
      </c>
      <c r="C33" s="31" t="str">
        <f>+VLOOKUP(B33,[1]Comité!$C$2:$U$506,6,0)</f>
        <v>CH ONIX PREMIER TP 1000CC T 4P 6AB ABS</v>
      </c>
    </row>
    <row r="34" spans="1:3" ht="18" x14ac:dyDescent="0.25">
      <c r="A34">
        <v>34</v>
      </c>
      <c r="B34" s="32" t="s">
        <v>50</v>
      </c>
      <c r="C34" s="31" t="str">
        <f>+VLOOKUP(B34,[1]Comité!$C$2:$U$506,6,0)</f>
        <v>CH ONIX RS MT 1000CC 5P T 6AB ABS</v>
      </c>
    </row>
    <row r="35" spans="1:3" ht="18" x14ac:dyDescent="0.25">
      <c r="A35">
        <v>35</v>
      </c>
      <c r="B35" s="30" t="s">
        <v>51</v>
      </c>
      <c r="C35" s="31" t="str">
        <f>+VLOOKUP(B35,[1]Comité!$C$2:$U$506,6,0)</f>
        <v>CH ONIX LTZ TP 1000CC T 4P 6AB ABS</v>
      </c>
    </row>
    <row r="36" spans="1:3" ht="18" x14ac:dyDescent="0.25">
      <c r="A36">
        <v>36</v>
      </c>
      <c r="B36" s="30" t="s">
        <v>52</v>
      </c>
      <c r="C36" s="31" t="str">
        <f>+VLOOKUP(B36,[1]Comité!$C$2:$U$506,6,0)</f>
        <v>CH TRACKER TURBO MT</v>
      </c>
    </row>
    <row r="37" spans="1:3" ht="18" x14ac:dyDescent="0.25">
      <c r="A37">
        <v>37</v>
      </c>
      <c r="B37" s="32" t="s">
        <v>53</v>
      </c>
      <c r="C37" s="31" t="str">
        <f>+VLOOKUP(B37,[1]Comité!$C$2:$U$506,6,0)</f>
        <v>CH TRACKER [3] TURBO LS AT 1200CC 4X2 ABS</v>
      </c>
    </row>
    <row r="38" spans="1:3" ht="18" x14ac:dyDescent="0.25">
      <c r="A38">
        <v>38</v>
      </c>
      <c r="B38" s="30" t="s">
        <v>54</v>
      </c>
      <c r="C38" s="31" t="str">
        <f>+VLOOKUP(B38,[1]Comité!$C$2:$U$506,6,0)</f>
        <v>CH ONIX LT TP 1000CC T 4P 6AB ABS</v>
      </c>
    </row>
    <row r="39" spans="1:3" ht="18" x14ac:dyDescent="0.25">
      <c r="A39">
        <v>39</v>
      </c>
      <c r="B39" s="32" t="s">
        <v>55</v>
      </c>
      <c r="C39" s="31" t="str">
        <f>+VLOOKUP(B39,[1]Comité!$C$2:$U$506,6,0)</f>
        <v>CH JOY HATCHBACK LT MT 1400CC 2AB R14</v>
      </c>
    </row>
    <row r="40" spans="1:3" ht="18" x14ac:dyDescent="0.25">
      <c r="A40">
        <v>40</v>
      </c>
      <c r="B40" s="32" t="s">
        <v>56</v>
      </c>
      <c r="C40" s="31" t="str">
        <f>+VLOOKUP(B40,[1]Comité!$C$2:$U$506,6,0)</f>
        <v>CH TRACKER TURBO LTZ AT</v>
      </c>
    </row>
    <row r="41" spans="1:3" ht="18" x14ac:dyDescent="0.25">
      <c r="A41">
        <v>41</v>
      </c>
      <c r="B41" s="30" t="s">
        <v>57</v>
      </c>
      <c r="C41" s="31" t="str">
        <f>+VLOOKUP(B41,[1]Comité!$C$2:$U$506,6,0)</f>
        <v>CH TRACKER [2] LS TP 1200CC T</v>
      </c>
    </row>
    <row r="42" spans="1:3" ht="18" x14ac:dyDescent="0.25">
      <c r="A42">
        <v>42</v>
      </c>
      <c r="B42" s="32" t="s">
        <v>58</v>
      </c>
      <c r="C42" s="31" t="str">
        <f>+VLOOKUP(B42,[1]Comité!$C$2:$U$506,6,0)</f>
        <v>CH TRACKER TURBO PREMIER AT</v>
      </c>
    </row>
    <row r="43" spans="1:3" ht="18" x14ac:dyDescent="0.25">
      <c r="A43">
        <v>43</v>
      </c>
      <c r="B43" s="32" t="s">
        <v>59</v>
      </c>
      <c r="C43" s="31" t="str">
        <f>+VLOOKUP(B43,[1]Comité!$C$2:$U$506,6,0)</f>
        <v>CH ONIX JOY MT 1400CC 5P 2AB ABS</v>
      </c>
    </row>
    <row r="44" spans="1:3" ht="18" x14ac:dyDescent="0.25">
      <c r="A44">
        <v>44</v>
      </c>
      <c r="B44" s="33" t="s">
        <v>60</v>
      </c>
      <c r="C44" s="31" t="str">
        <f>+VLOOKUP(B44,[1]Comité!$C$2:$U$506,6,0)</f>
        <v>CH CAPTIVA TURBO LTZ 1500CC AT</v>
      </c>
    </row>
    <row r="45" spans="1:3" ht="18" x14ac:dyDescent="0.25">
      <c r="A45">
        <v>45</v>
      </c>
      <c r="B45" s="32" t="s">
        <v>61</v>
      </c>
      <c r="C45" s="31" t="str">
        <f>+VLOOKUP(B45,[1]Comité!$C$2:$U$506,6,0)</f>
        <v>CH TRACKER [2] LS TP 1200CC T</v>
      </c>
    </row>
    <row r="46" spans="1:3" ht="18" x14ac:dyDescent="0.25">
      <c r="A46">
        <v>46</v>
      </c>
      <c r="B46" s="30" t="s">
        <v>62</v>
      </c>
      <c r="C46" s="31" t="str">
        <f>+VLOOKUP(B46,[1]Comité!$C$2:$U$506,6,0)</f>
        <v>CH JOY SEDAN 1.4 MT</v>
      </c>
    </row>
    <row r="47" spans="1:3" ht="18" x14ac:dyDescent="0.25">
      <c r="A47">
        <v>47</v>
      </c>
      <c r="B47" s="32" t="s">
        <v>63</v>
      </c>
      <c r="C47" s="31" t="str">
        <f>+VLOOKUP(B47,[1]Comité!$C$2:$U$506,6,0)</f>
        <v>CH ONIX JOY MT 1400CC 5P 2AB ABS</v>
      </c>
    </row>
    <row r="48" spans="1:3" ht="18" x14ac:dyDescent="0.25">
      <c r="A48">
        <v>48</v>
      </c>
      <c r="B48" s="30" t="s">
        <v>64</v>
      </c>
      <c r="C48" s="31" t="str">
        <f>+VLOOKUP(B48,[1]Comité!$C$2:$U$506,6,0)</f>
        <v>CH ONIX RS MT 1000CC 5P T 6AB ABS</v>
      </c>
    </row>
    <row r="49" spans="1:3" ht="18" x14ac:dyDescent="0.25">
      <c r="A49">
        <v>49</v>
      </c>
      <c r="B49" s="32" t="s">
        <v>65</v>
      </c>
      <c r="C49" s="31" t="str">
        <f>+VLOOKUP(B49,[1]Comité!$C$2:$U$506,6,0)</f>
        <v>CH ONIX LT TP 1000CC T 4P 6AB ABS</v>
      </c>
    </row>
    <row r="50" spans="1:3" ht="18" x14ac:dyDescent="0.25">
      <c r="A50">
        <v>50</v>
      </c>
      <c r="B50" s="32" t="s">
        <v>66</v>
      </c>
      <c r="C50" s="31" t="str">
        <f>+VLOOKUP(B50,[1]Comité!$C$2:$U$506,6,0)</f>
        <v>CH NEW CAPTIVA PREMIER 1.5T 4ABS EBS</v>
      </c>
    </row>
    <row r="51" spans="1:3" ht="18" x14ac:dyDescent="0.25">
      <c r="A51">
        <v>51</v>
      </c>
      <c r="B51" s="32" t="s">
        <v>67</v>
      </c>
      <c r="C51" s="31" t="str">
        <f>+VLOOKUP(B51,[1]Comité!$C$2:$U$506,6,0)</f>
        <v>CH JOY SEDAN LT MT 1400CC 2AB R14</v>
      </c>
    </row>
    <row r="52" spans="1:3" ht="18" x14ac:dyDescent="0.25">
      <c r="A52">
        <v>52</v>
      </c>
      <c r="B52" s="32" t="s">
        <v>68</v>
      </c>
      <c r="C52" s="31" t="str">
        <f>+VLOOKUP(B52,[1]Comité!$C$2:$U$506,6,0)</f>
        <v>CH ONIX LTZ TP 1000CC T 4P 6AB ABS</v>
      </c>
    </row>
    <row r="53" spans="1:3" ht="18" x14ac:dyDescent="0.25">
      <c r="A53">
        <v>53</v>
      </c>
      <c r="B53" s="32" t="s">
        <v>69</v>
      </c>
      <c r="C53" s="31" t="str">
        <f>+VLOOKUP(B53,[1]Comité!$C$2:$U$506,6,0)</f>
        <v>CH ONIX LTZ TP 1000CC T 4P 6AB ABS</v>
      </c>
    </row>
    <row r="54" spans="1:3" ht="18" x14ac:dyDescent="0.25">
      <c r="A54">
        <v>54</v>
      </c>
      <c r="B54" s="32" t="s">
        <v>70</v>
      </c>
      <c r="C54" s="31" t="str">
        <f>+VLOOKUP(B54,[1]Comité!$C$2:$U$506,6,0)</f>
        <v>CH ONIX RS MT 1000CC 5P T 6AB ABS</v>
      </c>
    </row>
    <row r="55" spans="1:3" ht="18" x14ac:dyDescent="0.25">
      <c r="A55">
        <v>55</v>
      </c>
      <c r="B55" s="32" t="s">
        <v>71</v>
      </c>
      <c r="C55" s="31" t="str">
        <f>+VLOOKUP(B55,[1]Comité!$C$2:$U$506,6,0)</f>
        <v>CH COLORADO 4X4 HC AT</v>
      </c>
    </row>
    <row r="56" spans="1:3" ht="18" x14ac:dyDescent="0.25">
      <c r="A56">
        <v>56</v>
      </c>
      <c r="B56" s="32" t="s">
        <v>72</v>
      </c>
      <c r="C56" s="31" t="str">
        <f>+VLOOKUP(B56,[1]Comité!$C$2:$U$506,6,0)</f>
        <v>CH TRACKER [2] LS MT 1200CC T</v>
      </c>
    </row>
    <row r="57" spans="1:3" ht="18" x14ac:dyDescent="0.25">
      <c r="A57">
        <v>57</v>
      </c>
      <c r="B57" s="30" t="s">
        <v>73</v>
      </c>
      <c r="C57" s="31" t="str">
        <f>+VLOOKUP(B57,[1]Comité!$C$2:$U$506,6,0)</f>
        <v>CH NEW CAPTIVA PREMIER 1.5T 4ABS EBS</v>
      </c>
    </row>
    <row r="58" spans="1:3" ht="18" x14ac:dyDescent="0.25">
      <c r="A58">
        <v>58</v>
      </c>
      <c r="B58" s="32" t="s">
        <v>74</v>
      </c>
      <c r="C58" s="31" t="str">
        <f>+VLOOKUP(B58,[1]Comité!$C$2:$U$506,6,0)</f>
        <v>CH JOY SEDAN 1.4 MT</v>
      </c>
    </row>
    <row r="59" spans="1:3" ht="18" x14ac:dyDescent="0.25">
      <c r="A59">
        <v>59</v>
      </c>
      <c r="B59" s="30" t="s">
        <v>75</v>
      </c>
      <c r="C59" s="31" t="str">
        <f>+VLOOKUP(B59,[1]Comité!$C$2:$U$506,6,0)</f>
        <v>CH ONIX RS MT 1000CC 5P T 6AB ABS</v>
      </c>
    </row>
    <row r="60" spans="1:3" ht="18" x14ac:dyDescent="0.25">
      <c r="A60">
        <v>60</v>
      </c>
      <c r="B60" s="32" t="s">
        <v>76</v>
      </c>
      <c r="C60" s="31" t="str">
        <f>+VLOOKUP(B60,[1]Comité!$C$2:$U$506,6,0)</f>
        <v>CH TRACKER [2] LS TP 1200CC T</v>
      </c>
    </row>
    <row r="61" spans="1:3" ht="18" x14ac:dyDescent="0.25">
      <c r="A61">
        <v>61</v>
      </c>
      <c r="B61" s="32" t="s">
        <v>77</v>
      </c>
      <c r="C61" s="31" t="str">
        <f>+VLOOKUP(B61,[1]Comité!$C$2:$U$506,6,0)</f>
        <v>CH BLAZER RS 3.6L</v>
      </c>
    </row>
    <row r="62" spans="1:3" ht="18" x14ac:dyDescent="0.25">
      <c r="A62">
        <v>62</v>
      </c>
      <c r="B62" s="32" t="s">
        <v>78</v>
      </c>
      <c r="C62" s="31" t="str">
        <f>+VLOOKUP(B62,[1]Comité!$C$2:$U$506,6,0)</f>
        <v>CH ONIX LT MT 1000CC T 4P 6AB ABS</v>
      </c>
    </row>
    <row r="63" spans="1:3" ht="18" x14ac:dyDescent="0.25">
      <c r="A63">
        <v>63</v>
      </c>
      <c r="B63" s="32" t="s">
        <v>79</v>
      </c>
      <c r="C63" s="31" t="str">
        <f>+VLOOKUP(B63,[1]Comité!$C$2:$U$506,6,0)</f>
        <v>CH ONIX RS MT 1000CC 5P T 6AB ABS</v>
      </c>
    </row>
    <row r="64" spans="1:3" ht="18" x14ac:dyDescent="0.25">
      <c r="A64">
        <v>64</v>
      </c>
      <c r="B64" s="32" t="s">
        <v>80</v>
      </c>
      <c r="C64" s="31" t="str">
        <f>+VLOOKUP(B64,[1]Comité!$C$2:$U$506,6,0)</f>
        <v>CH TRACKER [2] LS TP 1200CC T</v>
      </c>
    </row>
    <row r="65" spans="1:3" ht="18" x14ac:dyDescent="0.25">
      <c r="A65">
        <v>65</v>
      </c>
      <c r="B65" s="30" t="s">
        <v>81</v>
      </c>
      <c r="C65" s="31" t="str">
        <f>+VLOOKUP(B65,[1]Comité!$C$2:$U$506,6,0)</f>
        <v>CH TRACKER TURBO PREMIER AT</v>
      </c>
    </row>
    <row r="66" spans="1:3" ht="18" x14ac:dyDescent="0.25">
      <c r="A66">
        <v>66</v>
      </c>
      <c r="B66" s="32" t="s">
        <v>82</v>
      </c>
      <c r="C66" s="31" t="str">
        <f>+VLOOKUP(B66,[1]Comité!$C$2:$U$506,6,0)</f>
        <v>CH NEW CAPTIVA PREMIER 1.5T 4ABS EBS</v>
      </c>
    </row>
    <row r="67" spans="1:3" ht="18" x14ac:dyDescent="0.25">
      <c r="A67">
        <v>67</v>
      </c>
      <c r="B67" s="32" t="s">
        <v>83</v>
      </c>
      <c r="C67" s="31" t="str">
        <f>+VLOOKUP(B67,[1]Comité!$C$2:$U$506,6,0)</f>
        <v>CH ONIX LT MT 1000CC T 4P 6AB ABS</v>
      </c>
    </row>
    <row r="68" spans="1:3" ht="18" x14ac:dyDescent="0.25">
      <c r="A68">
        <v>68</v>
      </c>
      <c r="B68" s="32" t="s">
        <v>84</v>
      </c>
      <c r="C68" s="31" t="str">
        <f>+VLOOKUP(B68,[1]Comité!$C$2:$U$506,6,0)</f>
        <v>CH ONIX LT MT 1000CC T 4P 6AB ABS</v>
      </c>
    </row>
    <row r="69" spans="1:3" ht="18" x14ac:dyDescent="0.25">
      <c r="A69">
        <v>69</v>
      </c>
      <c r="B69" s="32" t="s">
        <v>85</v>
      </c>
      <c r="C69" s="31" t="str">
        <f>+VLOOKUP(B69,[1]Comité!$C$2:$U$506,6,0)</f>
        <v>CH JOY SEDAN 1.4 MT</v>
      </c>
    </row>
    <row r="70" spans="1:3" ht="18" x14ac:dyDescent="0.25">
      <c r="A70">
        <v>70</v>
      </c>
      <c r="B70" s="32" t="s">
        <v>86</v>
      </c>
      <c r="C70" s="31" t="str">
        <f>+VLOOKUP(B70,[1]Comité!$C$2:$U$506,6,0)</f>
        <v>CH NEW CAPTIVA PREMIER 1.5T 4ABS EBS</v>
      </c>
    </row>
    <row r="71" spans="1:3" ht="18" x14ac:dyDescent="0.25">
      <c r="A71">
        <v>71</v>
      </c>
      <c r="B71" s="32" t="s">
        <v>87</v>
      </c>
      <c r="C71" s="31" t="str">
        <f>+VLOOKUP(B71,[1]Comité!$C$2:$U$506,6,0)</f>
        <v>CH BLAZER RS 3.6L</v>
      </c>
    </row>
    <row r="72" spans="1:3" ht="18" x14ac:dyDescent="0.25">
      <c r="A72">
        <v>72</v>
      </c>
      <c r="B72" s="32" t="s">
        <v>88</v>
      </c>
      <c r="C72" s="31" t="str">
        <f>+VLOOKUP(B72,[1]Comité!$C$2:$U$506,6,0)</f>
        <v>CH JOY SEDAN 1.4 MT</v>
      </c>
    </row>
    <row r="73" spans="1:3" ht="18" x14ac:dyDescent="0.25">
      <c r="A73">
        <v>73</v>
      </c>
      <c r="B73" s="32" t="s">
        <v>89</v>
      </c>
      <c r="C73" s="31" t="str">
        <f>+VLOOKUP(B73,[1]Comité!$C$2:$U$506,6,0)</f>
        <v>CH ONIX RS MT 1000CC 5P T 6AB ABS</v>
      </c>
    </row>
    <row r="74" spans="1:3" ht="18" x14ac:dyDescent="0.25">
      <c r="A74">
        <v>74</v>
      </c>
      <c r="B74" s="32" t="s">
        <v>90</v>
      </c>
      <c r="C74" s="31" t="str">
        <f>+VLOOKUP(B74,[1]Comité!$C$2:$U$506,6,0)</f>
        <v>CH EQUINOX [3] RS TP 1500CC T 4X2 TC CR R19</v>
      </c>
    </row>
    <row r="75" spans="1:3" ht="18" x14ac:dyDescent="0.25">
      <c r="A75">
        <v>75</v>
      </c>
      <c r="B75" s="32" t="s">
        <v>91</v>
      </c>
      <c r="C75" s="31" t="str">
        <f>+VLOOKUP(B75,[1]Comité!$C$2:$U$506,6,0)</f>
        <v>CH TRACKER TURBO PREMIER AT</v>
      </c>
    </row>
    <row r="76" spans="1:3" ht="18" x14ac:dyDescent="0.25">
      <c r="A76">
        <v>76</v>
      </c>
      <c r="B76" s="30" t="s">
        <v>92</v>
      </c>
      <c r="C76" s="31" t="str">
        <f>+VLOOKUP(B76,[1]Comité!$C$2:$U$506,6,0)</f>
        <v>CH NLR 700P RWD [122HP] MT 3.0L FURGON TD 4X2 ABS</v>
      </c>
    </row>
    <row r="77" spans="1:3" ht="18" x14ac:dyDescent="0.25">
      <c r="A77">
        <v>77</v>
      </c>
      <c r="B77" s="32" t="s">
        <v>93</v>
      </c>
      <c r="C77" s="31" t="str">
        <f>+VLOOKUP(B77,[1]Comité!$C$2:$U$506,6,0)</f>
        <v>CH TRACKER TURBO PREMIER AT</v>
      </c>
    </row>
    <row r="78" spans="1:3" ht="18" x14ac:dyDescent="0.25">
      <c r="A78">
        <v>78</v>
      </c>
      <c r="B78" s="30" t="s">
        <v>94</v>
      </c>
      <c r="C78" s="31" t="str">
        <f>+VLOOKUP(B78,[1]Comité!$C$2:$U$506,6,0)</f>
        <v>CH ONIX JOY MT 1400CC 5P 2AB ABS</v>
      </c>
    </row>
    <row r="79" spans="1:3" ht="18" x14ac:dyDescent="0.25">
      <c r="A79">
        <v>79</v>
      </c>
      <c r="B79" s="32" t="s">
        <v>95</v>
      </c>
      <c r="C79" s="31" t="str">
        <f>+VLOOKUP(B79,[1]Comité!$C$2:$U$506,6,0)</f>
        <v>CH NEW CAPTIVA PREMIER 1.5T 4ABS EBS</v>
      </c>
    </row>
    <row r="80" spans="1:3" ht="18" x14ac:dyDescent="0.25">
      <c r="A80">
        <v>80</v>
      </c>
      <c r="B80" s="30" t="s">
        <v>96</v>
      </c>
      <c r="C80" s="31" t="str">
        <f>+VLOOKUP(B80,[1]Comité!$C$2:$U$506,6,0)</f>
        <v>CH TAHOE [5] Z71 TP 5300CC</v>
      </c>
    </row>
    <row r="81" spans="1:3" ht="18" x14ac:dyDescent="0.25">
      <c r="A81">
        <v>81</v>
      </c>
      <c r="B81" s="32" t="s">
        <v>97</v>
      </c>
      <c r="C81" s="31" t="str">
        <f>+VLOOKUP(B81,[1]Comité!$C$2:$U$506,6,0)</f>
        <v>CH JOY SEDAN 1.4 MT</v>
      </c>
    </row>
    <row r="82" spans="1:3" ht="18" x14ac:dyDescent="0.25">
      <c r="A82">
        <v>82</v>
      </c>
      <c r="B82" s="32" t="s">
        <v>98</v>
      </c>
      <c r="C82" s="31" t="str">
        <f>+VLOOKUP(B82,[1]Comité!$C$2:$U$506,6,0)</f>
        <v>CH ONIX RS MT 1000CC 5P T 6AB ABS</v>
      </c>
    </row>
    <row r="83" spans="1:3" ht="18" x14ac:dyDescent="0.25">
      <c r="A83">
        <v>83</v>
      </c>
      <c r="B83" s="30" t="s">
        <v>99</v>
      </c>
      <c r="C83" s="31" t="str">
        <f>+VLOOKUP(B83,[1]Comité!$C$2:$U$506,6,0)</f>
        <v>CH ONIX JOY MT 1400CC 5P 2AB ABS</v>
      </c>
    </row>
    <row r="84" spans="1:3" ht="18" x14ac:dyDescent="0.25">
      <c r="A84">
        <v>84</v>
      </c>
      <c r="B84" s="30" t="s">
        <v>100</v>
      </c>
      <c r="C84" s="31" t="str">
        <f>+VLOOKUP(B84,[1]Comité!$C$2:$U$506,6,0)</f>
        <v> NLR 700P REWARD [122HP] MT</v>
      </c>
    </row>
    <row r="85" spans="1:3" ht="18" x14ac:dyDescent="0.25">
      <c r="A85">
        <v>85</v>
      </c>
      <c r="B85" s="32" t="s">
        <v>101</v>
      </c>
      <c r="C85" s="31" t="str">
        <f>+VLOOKUP(B85,[1]Comité!$C$2:$U$506,6,0)</f>
        <v>CH ONIX JOY MT 1400CC 5P 2AB ABS</v>
      </c>
    </row>
    <row r="86" spans="1:3" ht="18" x14ac:dyDescent="0.25">
      <c r="A86">
        <v>86</v>
      </c>
      <c r="B86" s="32" t="s">
        <v>102</v>
      </c>
      <c r="C86" s="31" t="str">
        <f>+VLOOKUP(B86,[1]Comité!$C$2:$U$506,6,0)</f>
        <v>CH JOY SEDAN 1.4 MT</v>
      </c>
    </row>
    <row r="87" spans="1:3" ht="18" x14ac:dyDescent="0.25">
      <c r="A87">
        <v>87</v>
      </c>
      <c r="B87" s="32" t="s">
        <v>103</v>
      </c>
      <c r="C87" s="31" t="str">
        <f>+VLOOKUP(B87,[1]Comité!$C$2:$U$506,6,0)</f>
        <v>CH ONIX RS MT 1000CC 5P T 6AB ABS</v>
      </c>
    </row>
    <row r="88" spans="1:3" ht="18" x14ac:dyDescent="0.25">
      <c r="A88">
        <v>88</v>
      </c>
      <c r="B88" s="30" t="s">
        <v>104</v>
      </c>
      <c r="C88" s="31" t="str">
        <f>+VLOOKUP(B88,[1]Comité!$C$2:$U$506,6,0)</f>
        <v>CH NEW CAPTIVA PREMIER 1.5T 4ABS EBS</v>
      </c>
    </row>
    <row r="89" spans="1:3" ht="18" x14ac:dyDescent="0.25">
      <c r="A89">
        <v>89</v>
      </c>
      <c r="B89" s="30" t="s">
        <v>105</v>
      </c>
      <c r="C89" s="31" t="str">
        <f>+VLOOKUP(B89,[1]Comité!$C$2:$U$506,6,0)</f>
        <v>CH JOY SEDAN 1.4 MT</v>
      </c>
    </row>
    <row r="90" spans="1:3" ht="18" x14ac:dyDescent="0.25">
      <c r="A90">
        <v>90</v>
      </c>
      <c r="B90" s="32" t="s">
        <v>106</v>
      </c>
      <c r="C90" s="31" t="str">
        <f>+VLOOKUP(B90,[1]Comité!$C$2:$U$506,6,0)</f>
        <v>CH NLR 700P RWD [122HP] MT 3.0L FURGON TD 4X2 ABS</v>
      </c>
    </row>
    <row r="91" spans="1:3" ht="18" x14ac:dyDescent="0.25">
      <c r="A91">
        <v>91</v>
      </c>
      <c r="B91" s="32" t="s">
        <v>107</v>
      </c>
      <c r="C91" s="31" t="str">
        <f>+VLOOKUP(B91,[1]Comité!$C$2:$U$506,6,0)</f>
        <v>CH TRACKER [2] LS MT 1200CC T</v>
      </c>
    </row>
    <row r="92" spans="1:3" ht="18" x14ac:dyDescent="0.25">
      <c r="A92">
        <v>92</v>
      </c>
      <c r="B92" s="30" t="s">
        <v>108</v>
      </c>
      <c r="C92" s="31" t="str">
        <f>+VLOOKUP(B92,[1]Comité!$C$2:$U$506,6,0)</f>
        <v>CH MONTANA PREMIER AT 1200CC T ABS</v>
      </c>
    </row>
    <row r="93" spans="1:3" ht="18" x14ac:dyDescent="0.25">
      <c r="A93">
        <v>93</v>
      </c>
      <c r="B93" s="32" t="s">
        <v>109</v>
      </c>
      <c r="C93" s="31" t="str">
        <f>+VLOOKUP(B93,[1]Comité!$C$2:$U$506,6,0)</f>
        <v>CH MONTANA PREMIER AT 1200CC T ABS</v>
      </c>
    </row>
    <row r="94" spans="1:3" ht="18" x14ac:dyDescent="0.25">
      <c r="A94">
        <v>94</v>
      </c>
      <c r="B94" s="32" t="s">
        <v>110</v>
      </c>
      <c r="C94" s="31" t="str">
        <f>+VLOOKUP(B94,[1]Comité!$C$2:$U$506,6,0)</f>
        <v>CH NEW CAPTIVA PREMIER 1.5T 4ABS EBS</v>
      </c>
    </row>
    <row r="95" spans="1:3" ht="18" x14ac:dyDescent="0.25">
      <c r="A95">
        <v>95</v>
      </c>
      <c r="B95" s="32" t="s">
        <v>111</v>
      </c>
      <c r="C95" s="31" t="str">
        <f>+VLOOKUP(B95,[1]Comité!$C$2:$U$506,6,0)</f>
        <v>CH ONIX LTZ TP 1000CC T 4P 6AB ABS</v>
      </c>
    </row>
    <row r="96" spans="1:3" ht="18" x14ac:dyDescent="0.25">
      <c r="A96">
        <v>96</v>
      </c>
      <c r="B96" s="32" t="s">
        <v>112</v>
      </c>
      <c r="C96" s="31" t="str">
        <f>+VLOOKUP(B96,[1]Comité!$C$2:$U$506,6,0)</f>
        <v>CH ONIX LT MT 1000CC T 4P 6AB ABS</v>
      </c>
    </row>
    <row r="97" spans="1:3" ht="18" x14ac:dyDescent="0.25">
      <c r="A97">
        <v>97</v>
      </c>
      <c r="B97" s="32" t="s">
        <v>113</v>
      </c>
      <c r="C97" s="31" t="str">
        <f>+VLOOKUP(B97,[1]Comité!$C$2:$U$506,6,0)</f>
        <v>CH ONIX RS MT 1000CC 5P T 6AB ABS</v>
      </c>
    </row>
    <row r="98" spans="1:3" ht="18" x14ac:dyDescent="0.25">
      <c r="A98">
        <v>98</v>
      </c>
      <c r="B98" s="32" t="s">
        <v>114</v>
      </c>
      <c r="C98" s="31" t="str">
        <f>+VLOOKUP(B98,[1]Comité!$C$2:$U$506,6,0)</f>
        <v>CH TRACKER TURBO PREMIER AT</v>
      </c>
    </row>
    <row r="99" spans="1:3" ht="18" x14ac:dyDescent="0.25">
      <c r="A99">
        <v>99</v>
      </c>
      <c r="B99" s="32" t="s">
        <v>115</v>
      </c>
      <c r="C99" s="31" t="str">
        <f>+VLOOKUP(B99,[1]Comité!$C$2:$U$506,6,0)</f>
        <v>CH ONIX RS MT 1000CC 5P T 6AB ABS</v>
      </c>
    </row>
    <row r="100" spans="1:3" ht="18" x14ac:dyDescent="0.25">
      <c r="A100">
        <v>100</v>
      </c>
      <c r="B100" s="32" t="s">
        <v>116</v>
      </c>
      <c r="C100" s="31" t="str">
        <f>+VLOOKUP(B100,[1]Comité!$C$2:$U$506,6,0)</f>
        <v>CH TRACKER [2] LS MT 1200CC T</v>
      </c>
    </row>
    <row r="101" spans="1:3" ht="18" x14ac:dyDescent="0.25">
      <c r="A101">
        <v>101</v>
      </c>
      <c r="B101" s="32" t="s">
        <v>117</v>
      </c>
      <c r="C101" s="31" t="str">
        <f>+VLOOKUP(B101,[1]Comité!$C$2:$U$506,6,0)</f>
        <v>CH TRACKER [3] TURBO LS MT 1200CC 4X2</v>
      </c>
    </row>
    <row r="102" spans="1:3" ht="18" x14ac:dyDescent="0.25">
      <c r="A102">
        <v>102</v>
      </c>
      <c r="B102" s="32" t="s">
        <v>118</v>
      </c>
      <c r="C102" s="31" t="str">
        <f>+VLOOKUP(B102,[1]Comité!$C$2:$U$506,6,0)</f>
        <v>CH ONIX RS MT 1000CC 5P T 6AB ABS</v>
      </c>
    </row>
    <row r="103" spans="1:3" ht="18" x14ac:dyDescent="0.25">
      <c r="A103">
        <v>103</v>
      </c>
      <c r="B103" s="32" t="s">
        <v>119</v>
      </c>
      <c r="C103" s="31" t="str">
        <f>+VLOOKUP(B103,[1]Comité!$C$2:$U$506,6,0)</f>
        <v>CH ONIX RS MT 1000CC 5P T 6AB ABS</v>
      </c>
    </row>
    <row r="104" spans="1:3" ht="18" x14ac:dyDescent="0.25">
      <c r="A104">
        <v>104</v>
      </c>
      <c r="B104" s="32" t="s">
        <v>120</v>
      </c>
      <c r="C104" s="31" t="str">
        <f>+VLOOKUP(B104,[1]Comité!$C$2:$U$506,6,0)</f>
        <v>CH ONIX JOY MT 1400CC 5P 2AB ABS</v>
      </c>
    </row>
    <row r="105" spans="1:3" ht="18" x14ac:dyDescent="0.25">
      <c r="A105">
        <v>105</v>
      </c>
      <c r="B105" s="32" t="s">
        <v>121</v>
      </c>
      <c r="C105" s="31" t="str">
        <f>+VLOOKUP(B105,[1]Comité!$C$2:$U$506,6,0)</f>
        <v>CH NEW CAPTIVA PREMIER 1.5T 4ABS EBS</v>
      </c>
    </row>
    <row r="106" spans="1:3" ht="18" x14ac:dyDescent="0.25">
      <c r="A106">
        <v>106</v>
      </c>
      <c r="B106" s="32" t="s">
        <v>122</v>
      </c>
      <c r="C106" s="31" t="str">
        <f>+VLOOKUP(B106,[1]Comité!$C$2:$U$506,6,0)</f>
        <v>CH TRACKER [3] TURBO LS D MT 1200CC 4X2</v>
      </c>
    </row>
    <row r="107" spans="1:3" ht="18" x14ac:dyDescent="0.25">
      <c r="A107">
        <v>107</v>
      </c>
      <c r="B107" s="32" t="s">
        <v>123</v>
      </c>
      <c r="C107" s="31" t="str">
        <f>+VLOOKUP(B107,[1]Comité!$C$2:$U$506,6,0)</f>
        <v>CH ONIX LT MT 1000CC T 4P 6AB ABS</v>
      </c>
    </row>
    <row r="108" spans="1:3" ht="18" x14ac:dyDescent="0.25">
      <c r="A108">
        <v>108</v>
      </c>
      <c r="B108" s="32" t="s">
        <v>124</v>
      </c>
      <c r="C108" s="31" t="str">
        <f>+VLOOKUP(B108,[1]Comité!$C$2:$U$506,6,0)</f>
        <v>CH ONIX PREMIER TP 1000CC T 5P 6AB ABS</v>
      </c>
    </row>
    <row r="109" spans="1:3" ht="18" x14ac:dyDescent="0.25">
      <c r="A109">
        <v>109</v>
      </c>
      <c r="B109" s="32" t="s">
        <v>125</v>
      </c>
      <c r="C109" s="31" t="str">
        <f>+VLOOKUP(B109,[1]Comité!$C$2:$U$506,6,0)</f>
        <v>CH NEW CAPTIVA PREMIER 1.5T 4ABS EBS</v>
      </c>
    </row>
    <row r="110" spans="1:3" ht="18.75" thickBot="1" x14ac:dyDescent="0.3">
      <c r="A110">
        <v>110</v>
      </c>
      <c r="B110" s="34" t="s">
        <v>126</v>
      </c>
      <c r="C110" s="35" t="str">
        <f>+VLOOKUP(B110,[1]Comité!$C$2:$U$506,6,0)</f>
        <v>CH ONIX JOY MT 1400CC 5P 2AB ABS</v>
      </c>
    </row>
    <row r="111" spans="1:3" ht="15" x14ac:dyDescent="0.25">
      <c r="A111"/>
      <c r="B111" s="21"/>
      <c r="C111" s="21"/>
    </row>
    <row r="112" spans="1:3" ht="15" x14ac:dyDescent="0.25">
      <c r="A112"/>
      <c r="B112" s="21"/>
      <c r="C112" s="21"/>
    </row>
    <row r="113" spans="1:3" ht="15" x14ac:dyDescent="0.25">
      <c r="A113"/>
      <c r="B113" s="21"/>
      <c r="C113" s="21"/>
    </row>
    <row r="114" spans="1:3" ht="15" x14ac:dyDescent="0.25">
      <c r="A114"/>
      <c r="B114" s="21"/>
      <c r="C114" s="21"/>
    </row>
    <row r="115" spans="1:3" ht="15" x14ac:dyDescent="0.25">
      <c r="A115"/>
      <c r="B115" s="21"/>
      <c r="C115" s="21"/>
    </row>
    <row r="116" spans="1:3" ht="15" x14ac:dyDescent="0.25">
      <c r="A116"/>
      <c r="B116" s="21"/>
      <c r="C116" s="21"/>
    </row>
    <row r="117" spans="1:3" ht="15" x14ac:dyDescent="0.25">
      <c r="A117"/>
      <c r="B117" s="21"/>
      <c r="C117" s="21"/>
    </row>
    <row r="118" spans="1:3" ht="15" x14ac:dyDescent="0.25">
      <c r="A118"/>
      <c r="B118" s="21"/>
      <c r="C118" s="21"/>
    </row>
    <row r="119" spans="1:3" ht="15" x14ac:dyDescent="0.25">
      <c r="A119"/>
      <c r="B119" s="21"/>
      <c r="C119" s="21"/>
    </row>
    <row r="120" spans="1:3" ht="15" x14ac:dyDescent="0.25">
      <c r="A120"/>
      <c r="B120" s="21"/>
      <c r="C120" s="21"/>
    </row>
    <row r="121" spans="1:3" ht="15" x14ac:dyDescent="0.25">
      <c r="A121"/>
      <c r="B121" s="21"/>
      <c r="C121" s="21"/>
    </row>
    <row r="122" spans="1:3" ht="15" x14ac:dyDescent="0.25">
      <c r="A122"/>
      <c r="B122" s="21"/>
      <c r="C122" s="21"/>
    </row>
    <row r="123" spans="1:3" ht="15" x14ac:dyDescent="0.25">
      <c r="A123"/>
      <c r="B123" s="21"/>
      <c r="C123" s="21"/>
    </row>
    <row r="124" spans="1:3" ht="15" x14ac:dyDescent="0.25">
      <c r="A124"/>
      <c r="B124" s="21"/>
      <c r="C124" s="21"/>
    </row>
    <row r="125" spans="1:3" ht="15" x14ac:dyDescent="0.25">
      <c r="A125"/>
      <c r="B125" s="21"/>
      <c r="C125" s="21"/>
    </row>
    <row r="126" spans="1:3" ht="15" x14ac:dyDescent="0.25">
      <c r="A126"/>
      <c r="B126" s="21"/>
      <c r="C126" s="21"/>
    </row>
    <row r="127" spans="1:3" ht="15" x14ac:dyDescent="0.25">
      <c r="A127"/>
      <c r="B127" s="21"/>
      <c r="C127" s="21"/>
    </row>
    <row r="128" spans="1:3" ht="15" x14ac:dyDescent="0.25">
      <c r="A128"/>
      <c r="B128" s="21"/>
      <c r="C128" s="21"/>
    </row>
    <row r="129" spans="1:3" ht="15" x14ac:dyDescent="0.25">
      <c r="A129"/>
      <c r="B129" s="21"/>
      <c r="C129" s="21"/>
    </row>
    <row r="130" spans="1:3" ht="15" x14ac:dyDescent="0.25">
      <c r="A130"/>
      <c r="B130" s="21"/>
      <c r="C130" s="21"/>
    </row>
    <row r="131" spans="1:3" ht="15" x14ac:dyDescent="0.25">
      <c r="A131"/>
      <c r="B131" s="21"/>
      <c r="C131" s="21"/>
    </row>
    <row r="132" spans="1:3" ht="15" x14ac:dyDescent="0.25">
      <c r="A132"/>
      <c r="B132" s="21"/>
      <c r="C132" s="21"/>
    </row>
    <row r="133" spans="1:3" ht="15" x14ac:dyDescent="0.25">
      <c r="A133"/>
      <c r="B133" s="21"/>
      <c r="C133" s="21"/>
    </row>
    <row r="134" spans="1:3" ht="15" x14ac:dyDescent="0.25">
      <c r="A134"/>
      <c r="B134" s="21"/>
      <c r="C134" s="21"/>
    </row>
    <row r="135" spans="1:3" ht="15" x14ac:dyDescent="0.25">
      <c r="A135"/>
      <c r="B135" s="21"/>
      <c r="C135" s="21"/>
    </row>
    <row r="136" spans="1:3" ht="15" x14ac:dyDescent="0.25">
      <c r="A136"/>
      <c r="B136" s="21"/>
      <c r="C136" s="21"/>
    </row>
    <row r="137" spans="1:3" ht="15" x14ac:dyDescent="0.25">
      <c r="A137"/>
      <c r="B137" s="21"/>
      <c r="C137" s="21"/>
    </row>
    <row r="138" spans="1:3" ht="15" x14ac:dyDescent="0.25">
      <c r="A138"/>
      <c r="B138" s="21"/>
      <c r="C138" s="21"/>
    </row>
    <row r="139" spans="1:3" ht="15" x14ac:dyDescent="0.25">
      <c r="A139"/>
      <c r="B139" s="21"/>
      <c r="C139" s="21"/>
    </row>
    <row r="140" spans="1:3" ht="15" x14ac:dyDescent="0.25">
      <c r="A140"/>
      <c r="B140" s="21"/>
      <c r="C140" s="21"/>
    </row>
    <row r="141" spans="1:3" ht="15" x14ac:dyDescent="0.25">
      <c r="A141"/>
      <c r="B141" s="21"/>
      <c r="C141" s="21"/>
    </row>
    <row r="142" spans="1:3" ht="15" x14ac:dyDescent="0.25">
      <c r="A142"/>
      <c r="B142" s="21"/>
      <c r="C142" s="21"/>
    </row>
    <row r="143" spans="1:3" ht="15" x14ac:dyDescent="0.25">
      <c r="A143"/>
      <c r="B143" s="21"/>
      <c r="C143" s="21"/>
    </row>
    <row r="144" spans="1:3" ht="15" x14ac:dyDescent="0.25">
      <c r="A144"/>
      <c r="B144" s="21"/>
      <c r="C144" s="21"/>
    </row>
    <row r="145" spans="1:3" ht="15" x14ac:dyDescent="0.25">
      <c r="A145"/>
      <c r="B145" s="21"/>
      <c r="C145" s="21"/>
    </row>
    <row r="146" spans="1:3" ht="15" x14ac:dyDescent="0.25">
      <c r="A146"/>
      <c r="B146" s="21"/>
      <c r="C146" s="21"/>
    </row>
    <row r="147" spans="1:3" ht="15" x14ac:dyDescent="0.25">
      <c r="A147"/>
      <c r="B147" s="21"/>
      <c r="C147" s="21"/>
    </row>
    <row r="148" spans="1:3" ht="15" x14ac:dyDescent="0.25">
      <c r="A148"/>
      <c r="B148" s="21"/>
      <c r="C148" s="21"/>
    </row>
    <row r="149" spans="1:3" ht="15" x14ac:dyDescent="0.25">
      <c r="A149"/>
      <c r="B149" s="21"/>
      <c r="C149" s="21"/>
    </row>
    <row r="150" spans="1:3" ht="15" x14ac:dyDescent="0.25">
      <c r="A150"/>
      <c r="B150" s="21"/>
      <c r="C150" s="21"/>
    </row>
    <row r="151" spans="1:3" ht="15" x14ac:dyDescent="0.25">
      <c r="A151"/>
      <c r="B151" s="21"/>
      <c r="C151" s="21"/>
    </row>
    <row r="152" spans="1:3" ht="15" x14ac:dyDescent="0.25">
      <c r="A152"/>
      <c r="B152" s="21"/>
      <c r="C152" s="21"/>
    </row>
    <row r="153" spans="1:3" ht="15" x14ac:dyDescent="0.25">
      <c r="A153"/>
      <c r="B153" s="21"/>
      <c r="C153" s="21"/>
    </row>
    <row r="154" spans="1:3" ht="15" x14ac:dyDescent="0.25">
      <c r="A154"/>
      <c r="B154" s="21"/>
      <c r="C154" s="21"/>
    </row>
    <row r="155" spans="1:3" ht="15" x14ac:dyDescent="0.25">
      <c r="A155"/>
      <c r="B155" s="21"/>
      <c r="C155" s="21"/>
    </row>
    <row r="156" spans="1:3" ht="15" x14ac:dyDescent="0.25">
      <c r="A156"/>
      <c r="B156" s="21"/>
      <c r="C156" s="21"/>
    </row>
    <row r="157" spans="1:3" ht="15" x14ac:dyDescent="0.25">
      <c r="A157"/>
      <c r="B157" s="21"/>
      <c r="C157" s="21"/>
    </row>
    <row r="158" spans="1:3" ht="15" x14ac:dyDescent="0.25">
      <c r="A158"/>
      <c r="B158" s="21"/>
      <c r="C158" s="21"/>
    </row>
    <row r="159" spans="1:3" ht="15" x14ac:dyDescent="0.25">
      <c r="A159"/>
      <c r="B159" s="21"/>
      <c r="C159" s="21"/>
    </row>
    <row r="160" spans="1:3" ht="15" x14ac:dyDescent="0.25">
      <c r="A160"/>
      <c r="B160" s="21"/>
      <c r="C160" s="21"/>
    </row>
    <row r="161" spans="1:3" ht="15" x14ac:dyDescent="0.25">
      <c r="A161"/>
      <c r="B161" s="21"/>
      <c r="C161" s="21"/>
    </row>
    <row r="162" spans="1:3" ht="15" x14ac:dyDescent="0.25">
      <c r="A162"/>
      <c r="B162" s="21"/>
      <c r="C162" s="21"/>
    </row>
    <row r="163" spans="1:3" ht="15" x14ac:dyDescent="0.25">
      <c r="A163"/>
      <c r="B163" s="21"/>
      <c r="C163" s="21"/>
    </row>
    <row r="164" spans="1:3" ht="15" x14ac:dyDescent="0.25">
      <c r="A164"/>
      <c r="B164" s="21"/>
      <c r="C164" s="21"/>
    </row>
    <row r="165" spans="1:3" ht="15" x14ac:dyDescent="0.25">
      <c r="A165"/>
      <c r="B165" s="21"/>
      <c r="C165" s="21"/>
    </row>
    <row r="166" spans="1:3" ht="15" x14ac:dyDescent="0.25">
      <c r="A166"/>
      <c r="B166" s="21"/>
      <c r="C166" s="21"/>
    </row>
    <row r="167" spans="1:3" ht="15" x14ac:dyDescent="0.25">
      <c r="A167"/>
      <c r="B167" s="21"/>
      <c r="C167" s="21"/>
    </row>
    <row r="168" spans="1:3" ht="15" x14ac:dyDescent="0.25">
      <c r="A168"/>
      <c r="B168" s="21"/>
      <c r="C168" s="21"/>
    </row>
    <row r="169" spans="1:3" ht="15" x14ac:dyDescent="0.25">
      <c r="A169"/>
      <c r="B169" s="21"/>
      <c r="C169" s="21"/>
    </row>
    <row r="170" spans="1:3" ht="15" x14ac:dyDescent="0.25">
      <c r="A170"/>
      <c r="B170" s="21"/>
      <c r="C170" s="21"/>
    </row>
    <row r="171" spans="1:3" ht="15" x14ac:dyDescent="0.25">
      <c r="A171"/>
      <c r="B171" s="21"/>
      <c r="C171" s="21"/>
    </row>
    <row r="172" spans="1:3" ht="15" x14ac:dyDescent="0.25">
      <c r="A172"/>
      <c r="B172" s="21"/>
      <c r="C172" s="21"/>
    </row>
    <row r="173" spans="1:3" ht="15" x14ac:dyDescent="0.25">
      <c r="A173"/>
      <c r="B173" s="21"/>
      <c r="C173" s="21"/>
    </row>
    <row r="174" spans="1:3" ht="15" x14ac:dyDescent="0.25">
      <c r="A174"/>
      <c r="B174" s="21"/>
      <c r="C174" s="21"/>
    </row>
    <row r="175" spans="1:3" ht="15" x14ac:dyDescent="0.25">
      <c r="A175"/>
      <c r="B175" s="21"/>
      <c r="C175" s="21"/>
    </row>
    <row r="176" spans="1:3" ht="15" x14ac:dyDescent="0.25">
      <c r="A176"/>
      <c r="B176" s="21"/>
      <c r="C176" s="21"/>
    </row>
    <row r="177" spans="1:3" ht="15" x14ac:dyDescent="0.25">
      <c r="A177"/>
      <c r="B177" s="21"/>
      <c r="C177" s="21"/>
    </row>
    <row r="178" spans="1:3" ht="15" x14ac:dyDescent="0.25">
      <c r="A178"/>
      <c r="B178" s="21"/>
      <c r="C178" s="21"/>
    </row>
    <row r="179" spans="1:3" ht="15" x14ac:dyDescent="0.25">
      <c r="A179"/>
      <c r="B179" s="21"/>
      <c r="C179" s="21"/>
    </row>
    <row r="180" spans="1:3" ht="15" x14ac:dyDescent="0.25">
      <c r="A180"/>
      <c r="B180" s="21"/>
      <c r="C180" s="21"/>
    </row>
    <row r="181" spans="1:3" ht="15" x14ac:dyDescent="0.25">
      <c r="A181"/>
      <c r="B181" s="21"/>
      <c r="C181" s="21"/>
    </row>
    <row r="182" spans="1:3" ht="15" x14ac:dyDescent="0.25">
      <c r="A182"/>
      <c r="B182" s="21"/>
      <c r="C182" s="21"/>
    </row>
    <row r="183" spans="1:3" ht="15" x14ac:dyDescent="0.25">
      <c r="A183"/>
      <c r="B183" s="21"/>
      <c r="C183" s="21"/>
    </row>
    <row r="184" spans="1:3" ht="15" x14ac:dyDescent="0.25">
      <c r="A184"/>
      <c r="B184" s="21"/>
      <c r="C184" s="21"/>
    </row>
    <row r="185" spans="1:3" ht="15" x14ac:dyDescent="0.25">
      <c r="A185"/>
      <c r="B185" s="21"/>
      <c r="C185" s="21"/>
    </row>
    <row r="186" spans="1:3" ht="15" x14ac:dyDescent="0.25">
      <c r="A186"/>
      <c r="B186" s="21"/>
      <c r="C186" s="21"/>
    </row>
    <row r="187" spans="1:3" ht="15" x14ac:dyDescent="0.25">
      <c r="A187"/>
      <c r="B187" s="21"/>
      <c r="C187" s="21"/>
    </row>
    <row r="188" spans="1:3" ht="15" x14ac:dyDescent="0.25">
      <c r="A188"/>
      <c r="B188" s="21"/>
      <c r="C188" s="21"/>
    </row>
    <row r="189" spans="1:3" ht="15" x14ac:dyDescent="0.25">
      <c r="A189"/>
      <c r="B189" s="21"/>
      <c r="C189" s="21"/>
    </row>
    <row r="190" spans="1:3" ht="15" x14ac:dyDescent="0.25">
      <c r="A190"/>
      <c r="B190" s="21"/>
      <c r="C190" s="21"/>
    </row>
    <row r="191" spans="1:3" ht="15" x14ac:dyDescent="0.25">
      <c r="A191"/>
      <c r="B191" s="21"/>
      <c r="C191" s="21"/>
    </row>
    <row r="192" spans="1:3" ht="15" x14ac:dyDescent="0.25">
      <c r="A192"/>
      <c r="B192" s="21"/>
      <c r="C192" s="21"/>
    </row>
    <row r="193" spans="1:3" ht="15" x14ac:dyDescent="0.25">
      <c r="A193"/>
      <c r="B193" s="21"/>
      <c r="C193" s="21"/>
    </row>
    <row r="194" spans="1:3" ht="15" x14ac:dyDescent="0.25">
      <c r="A194"/>
      <c r="B194" s="21"/>
      <c r="C194" s="21"/>
    </row>
    <row r="195" spans="1:3" ht="15" x14ac:dyDescent="0.25">
      <c r="A195"/>
      <c r="B195" s="21"/>
      <c r="C195" s="21"/>
    </row>
    <row r="196" spans="1:3" ht="15" x14ac:dyDescent="0.25">
      <c r="A196"/>
      <c r="B196" s="21"/>
      <c r="C196" s="21"/>
    </row>
    <row r="197" spans="1:3" ht="15" x14ac:dyDescent="0.25">
      <c r="A197"/>
      <c r="B197" s="21"/>
      <c r="C197" s="21"/>
    </row>
    <row r="198" spans="1:3" ht="15" x14ac:dyDescent="0.25">
      <c r="A198"/>
      <c r="B198" s="21"/>
      <c r="C198" s="21"/>
    </row>
    <row r="199" spans="1:3" ht="15" x14ac:dyDescent="0.25">
      <c r="A199"/>
      <c r="B199" s="21"/>
      <c r="C199" s="21"/>
    </row>
    <row r="200" spans="1:3" ht="15" x14ac:dyDescent="0.25">
      <c r="A200"/>
      <c r="B200" s="21"/>
      <c r="C200" s="21"/>
    </row>
    <row r="201" spans="1:3" ht="15" x14ac:dyDescent="0.25">
      <c r="A201"/>
      <c r="B201" s="21"/>
      <c r="C201" s="21"/>
    </row>
    <row r="202" spans="1:3" ht="15" x14ac:dyDescent="0.25">
      <c r="A202"/>
      <c r="B202" s="21"/>
      <c r="C202" s="21"/>
    </row>
    <row r="203" spans="1:3" ht="15" x14ac:dyDescent="0.25">
      <c r="A203"/>
      <c r="B203" s="21"/>
      <c r="C203" s="21"/>
    </row>
    <row r="204" spans="1:3" ht="15" x14ac:dyDescent="0.25">
      <c r="A204"/>
      <c r="B204" s="21"/>
      <c r="C204" s="21"/>
    </row>
    <row r="205" spans="1:3" ht="15" x14ac:dyDescent="0.25">
      <c r="A205"/>
      <c r="B205" s="21"/>
      <c r="C205" s="21"/>
    </row>
    <row r="206" spans="1:3" ht="15" x14ac:dyDescent="0.25">
      <c r="A206"/>
      <c r="B206" s="21"/>
      <c r="C206" s="21"/>
    </row>
    <row r="207" spans="1:3" ht="15" x14ac:dyDescent="0.25">
      <c r="A207"/>
      <c r="B207" s="21"/>
      <c r="C207" s="21"/>
    </row>
    <row r="208" spans="1:3" ht="15" x14ac:dyDescent="0.25">
      <c r="A208"/>
      <c r="B208" s="21"/>
      <c r="C208" s="21"/>
    </row>
    <row r="209" spans="1:3" ht="15" x14ac:dyDescent="0.25">
      <c r="A209"/>
      <c r="B209" s="21"/>
      <c r="C209" s="21"/>
    </row>
    <row r="210" spans="1:3" ht="15" x14ac:dyDescent="0.25">
      <c r="A210"/>
      <c r="B210" s="21"/>
      <c r="C210" s="21"/>
    </row>
    <row r="211" spans="1:3" ht="15" x14ac:dyDescent="0.25">
      <c r="A211"/>
      <c r="B211" s="21"/>
      <c r="C211" s="21"/>
    </row>
    <row r="212" spans="1:3" ht="15" x14ac:dyDescent="0.25">
      <c r="A212"/>
      <c r="B212" s="21"/>
      <c r="C212" s="21"/>
    </row>
    <row r="213" spans="1:3" ht="15" x14ac:dyDescent="0.25">
      <c r="A213"/>
      <c r="B213" s="21"/>
      <c r="C213" s="21"/>
    </row>
    <row r="214" spans="1:3" ht="15" x14ac:dyDescent="0.25">
      <c r="A214"/>
      <c r="B214" s="21"/>
      <c r="C214" s="21"/>
    </row>
    <row r="215" spans="1:3" ht="15" x14ac:dyDescent="0.25">
      <c r="A215"/>
      <c r="B215" s="21"/>
      <c r="C215" s="21"/>
    </row>
    <row r="216" spans="1:3" ht="15" x14ac:dyDescent="0.25">
      <c r="A216"/>
      <c r="B216" s="21"/>
      <c r="C216" s="21"/>
    </row>
    <row r="217" spans="1:3" ht="15" x14ac:dyDescent="0.25">
      <c r="A217"/>
      <c r="B217" s="21"/>
      <c r="C217" s="21"/>
    </row>
    <row r="218" spans="1:3" ht="15" x14ac:dyDescent="0.25">
      <c r="A218"/>
      <c r="B218" s="21"/>
      <c r="C218" s="21"/>
    </row>
    <row r="219" spans="1:3" ht="15" x14ac:dyDescent="0.25">
      <c r="A219"/>
      <c r="B219" s="21"/>
      <c r="C219" s="21"/>
    </row>
    <row r="220" spans="1:3" ht="15" x14ac:dyDescent="0.25">
      <c r="A220"/>
      <c r="B220" s="21"/>
      <c r="C220" s="21"/>
    </row>
    <row r="221" spans="1:3" ht="15" x14ac:dyDescent="0.25">
      <c r="A221"/>
      <c r="B221" s="21"/>
      <c r="C221" s="21"/>
    </row>
    <row r="222" spans="1:3" ht="15" x14ac:dyDescent="0.25">
      <c r="A222"/>
      <c r="B222" s="21"/>
      <c r="C222" s="21"/>
    </row>
    <row r="223" spans="1:3" ht="15" x14ac:dyDescent="0.25">
      <c r="A223"/>
      <c r="B223" s="21"/>
      <c r="C223" s="21"/>
    </row>
    <row r="224" spans="1:3" ht="15" x14ac:dyDescent="0.25">
      <c r="A224"/>
      <c r="B224" s="21"/>
      <c r="C224" s="21"/>
    </row>
    <row r="225" spans="1:3" ht="15" x14ac:dyDescent="0.25">
      <c r="A225"/>
      <c r="B225" s="21"/>
      <c r="C225" s="21"/>
    </row>
    <row r="226" spans="1:3" ht="15" x14ac:dyDescent="0.25">
      <c r="A226"/>
      <c r="B226" s="21"/>
      <c r="C226" s="21"/>
    </row>
    <row r="227" spans="1:3" ht="15" x14ac:dyDescent="0.25">
      <c r="A227"/>
      <c r="B227" s="21"/>
      <c r="C227" s="21"/>
    </row>
    <row r="228" spans="1:3" ht="15" x14ac:dyDescent="0.25">
      <c r="A228"/>
      <c r="B228" s="21"/>
      <c r="C228" s="21"/>
    </row>
    <row r="229" spans="1:3" ht="15" x14ac:dyDescent="0.25">
      <c r="A229"/>
      <c r="B229" s="21"/>
      <c r="C229" s="21"/>
    </row>
    <row r="230" spans="1:3" ht="15" x14ac:dyDescent="0.25">
      <c r="A230"/>
      <c r="B230" s="21"/>
      <c r="C230" s="21"/>
    </row>
    <row r="231" spans="1:3" ht="15" x14ac:dyDescent="0.25">
      <c r="A231"/>
      <c r="B231" s="21"/>
      <c r="C231" s="21"/>
    </row>
    <row r="232" spans="1:3" ht="15" x14ac:dyDescent="0.25">
      <c r="A232"/>
      <c r="B232" s="21"/>
      <c r="C232" s="21"/>
    </row>
    <row r="233" spans="1:3" ht="15" x14ac:dyDescent="0.25">
      <c r="A233"/>
      <c r="B233" s="21"/>
      <c r="C233" s="21"/>
    </row>
    <row r="234" spans="1:3" ht="15" x14ac:dyDescent="0.25">
      <c r="A234"/>
      <c r="B234" s="21"/>
      <c r="C234" s="21"/>
    </row>
    <row r="235" spans="1:3" ht="15" x14ac:dyDescent="0.25">
      <c r="A235"/>
      <c r="B235" s="21"/>
      <c r="C235" s="21"/>
    </row>
  </sheetData>
  <conditionalFormatting sqref="B1">
    <cfRule type="duplicateValues" dxfId="20" priority="18"/>
  </conditionalFormatting>
  <conditionalFormatting sqref="B2">
    <cfRule type="duplicateValues" dxfId="19" priority="17"/>
  </conditionalFormatting>
  <conditionalFormatting sqref="B3">
    <cfRule type="duplicateValues" dxfId="18" priority="16"/>
  </conditionalFormatting>
  <conditionalFormatting sqref="B4">
    <cfRule type="duplicateValues" dxfId="17" priority="15"/>
  </conditionalFormatting>
  <conditionalFormatting sqref="B5:B6">
    <cfRule type="duplicateValues" dxfId="16" priority="14"/>
  </conditionalFormatting>
  <conditionalFormatting sqref="B7:B8">
    <cfRule type="duplicateValues" dxfId="15" priority="13"/>
  </conditionalFormatting>
  <conditionalFormatting sqref="B9:B11">
    <cfRule type="duplicateValues" dxfId="14" priority="12"/>
  </conditionalFormatting>
  <conditionalFormatting sqref="B12:B18">
    <cfRule type="duplicateValues" dxfId="13" priority="11"/>
  </conditionalFormatting>
  <conditionalFormatting sqref="B22:B25">
    <cfRule type="duplicateValues" dxfId="12" priority="10"/>
  </conditionalFormatting>
  <conditionalFormatting sqref="B26:B29">
    <cfRule type="duplicateValues" dxfId="11" priority="9"/>
  </conditionalFormatting>
  <conditionalFormatting sqref="B30:B36">
    <cfRule type="duplicateValues" dxfId="10" priority="8"/>
  </conditionalFormatting>
  <conditionalFormatting sqref="B30:B48">
    <cfRule type="duplicateValues" dxfId="9" priority="7"/>
  </conditionalFormatting>
  <conditionalFormatting sqref="B49:B63">
    <cfRule type="duplicateValues" dxfId="8" priority="6"/>
  </conditionalFormatting>
  <conditionalFormatting sqref="B49:B66">
    <cfRule type="duplicateValues" dxfId="7" priority="5"/>
  </conditionalFormatting>
  <conditionalFormatting sqref="B67:B92">
    <cfRule type="duplicateValues" dxfId="6" priority="4"/>
  </conditionalFormatting>
  <conditionalFormatting sqref="B67:B98">
    <cfRule type="duplicateValues" dxfId="5" priority="3"/>
  </conditionalFormatting>
  <conditionalFormatting sqref="B99:B109">
    <cfRule type="duplicateValues" dxfId="4" priority="1"/>
    <cfRule type="duplicateValues" dxfId="3" priority="2"/>
  </conditionalFormatting>
  <conditionalFormatting sqref="B1:B48">
    <cfRule type="duplicateValues" dxfId="2" priority="19"/>
  </conditionalFormatting>
  <conditionalFormatting sqref="B1:B109">
    <cfRule type="duplicateValues" dxfId="1" priority="20"/>
  </conditionalFormatting>
  <conditionalFormatting sqref="B21">
    <cfRule type="duplicateValues" dxfId="0" priority="21"/>
  </conditionalFormatting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Formato</vt:lpstr>
      <vt:lpstr>Hoja1</vt:lpstr>
      <vt:lpstr>Base</vt:lpstr>
    </vt:vector>
  </TitlesOfParts>
  <Company>GM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Celis, Judy</dc:creator>
  <cp:lastModifiedBy>Urrego, Walter</cp:lastModifiedBy>
  <cp:lastPrinted>2019-05-17T20:12:08Z</cp:lastPrinted>
  <dcterms:created xsi:type="dcterms:W3CDTF">2019-05-17T17:05:14Z</dcterms:created>
  <dcterms:modified xsi:type="dcterms:W3CDTF">2025-01-08T13:55:45Z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75050e-adcc-4201-b0cf-603eca05dc08_Enabled">
    <vt:lpwstr>true</vt:lpwstr>
  </property>
  <property fmtid="{D5CDD505-2E9C-101B-9397-08002B2CF9AE}" pid="3" name="MSIP_Label_0675050e-adcc-4201-b0cf-603eca05dc08_SetDate">
    <vt:lpwstr>2023-03-01T21:17:02Z</vt:lpwstr>
  </property>
  <property fmtid="{D5CDD505-2E9C-101B-9397-08002B2CF9AE}" pid="4" name="MSIP_Label_0675050e-adcc-4201-b0cf-603eca05dc08_Method">
    <vt:lpwstr>Standard</vt:lpwstr>
  </property>
  <property fmtid="{D5CDD505-2E9C-101B-9397-08002B2CF9AE}" pid="5" name="MSIP_Label_0675050e-adcc-4201-b0cf-603eca05dc08_Name">
    <vt:lpwstr>Confidential</vt:lpwstr>
  </property>
  <property fmtid="{D5CDD505-2E9C-101B-9397-08002B2CF9AE}" pid="6" name="MSIP_Label_0675050e-adcc-4201-b0cf-603eca05dc08_SiteId">
    <vt:lpwstr>e45cbcc1-1760-419a-a16b-35802285b3b3</vt:lpwstr>
  </property>
  <property fmtid="{D5CDD505-2E9C-101B-9397-08002B2CF9AE}" pid="7" name="MSIP_Label_0675050e-adcc-4201-b0cf-603eca05dc08_ActionId">
    <vt:lpwstr>09d23fa4-7c4f-40d7-9d78-0fcef82f1eec</vt:lpwstr>
  </property>
  <property fmtid="{D5CDD505-2E9C-101B-9397-08002B2CF9AE}" pid="8" name="MSIP_Label_0675050e-adcc-4201-b0cf-603eca05dc08_ContentBits">
    <vt:lpwstr>0</vt:lpwstr>
  </property>
</Properties>
</file>